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W:\TIMESHEETS\Timesheets-FY23\"/>
    </mc:Choice>
  </mc:AlternateContent>
  <xr:revisionPtr revIDLastSave="0" documentId="13_ncr:1_{49C98065-E343-4AA8-839A-FA5303C6CC5B}" xr6:coauthVersionLast="47" xr6:coauthVersionMax="47" xr10:uidLastSave="{00000000-0000-0000-0000-000000000000}"/>
  <bookViews>
    <workbookView xWindow="-120" yWindow="-120" windowWidth="29040" windowHeight="15720" xr2:uid="{00000000-000D-0000-FFFF-FFFF00000000}"/>
  </bookViews>
  <sheets>
    <sheet name="WEEKLY 22-23" sheetId="2" r:id="rId1"/>
  </sheets>
  <definedNames>
    <definedName name="_xlnm.Print_Area" localSheetId="0">'WEEKLY 22-23'!$A$1:$T$51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xyduSzM5PLGIOHh8XuZIHJFCEmw=="/>
    </ext>
  </extLst>
</workbook>
</file>

<file path=xl/calcChain.xml><?xml version="1.0" encoding="utf-8"?>
<calcChain xmlns="http://schemas.openxmlformats.org/spreadsheetml/2006/main">
  <c r="B10" i="2" l="1"/>
  <c r="K25" i="2"/>
  <c r="F17" i="2"/>
  <c r="D17" i="2"/>
  <c r="H18" i="2" s="1"/>
  <c r="M16" i="2"/>
  <c r="N16" i="2" s="1"/>
  <c r="B16" i="2"/>
  <c r="M15" i="2"/>
  <c r="N15" i="2" s="1"/>
  <c r="B15" i="2"/>
  <c r="M14" i="2"/>
  <c r="N14" i="2" s="1"/>
  <c r="B14" i="2"/>
  <c r="M13" i="2"/>
  <c r="N13" i="2" s="1"/>
  <c r="B13" i="2"/>
  <c r="M12" i="2"/>
  <c r="N12" i="2" s="1"/>
  <c r="B12" i="2"/>
  <c r="M11" i="2"/>
  <c r="N11" i="2" s="1"/>
  <c r="B11" i="2"/>
  <c r="M10" i="2"/>
  <c r="N10" i="2" s="1"/>
  <c r="N17" i="2" l="1"/>
  <c r="K24" i="2" s="1"/>
  <c r="K26" i="2" s="1"/>
  <c r="J17" i="2" l="1"/>
  <c r="G19" i="2" s="1"/>
  <c r="G20" i="2"/>
</calcChain>
</file>

<file path=xl/sharedStrings.xml><?xml version="1.0" encoding="utf-8"?>
<sst xmlns="http://schemas.openxmlformats.org/spreadsheetml/2006/main" count="100" uniqueCount="81">
  <si>
    <t>PAYROLL OFFICE USE ONLY:</t>
  </si>
  <si>
    <t>Employee Name</t>
  </si>
  <si>
    <t>Employee #</t>
  </si>
  <si>
    <t>Hours Per Week</t>
  </si>
  <si>
    <t>Period Begin (Monday)</t>
  </si>
  <si>
    <t>Building</t>
  </si>
  <si>
    <t>Hours Per Day</t>
  </si>
  <si>
    <t>Period End (Sunday)</t>
  </si>
  <si>
    <t>Note: Leave is reported in quarter hour increments.</t>
  </si>
  <si>
    <t>DAY</t>
  </si>
  <si>
    <t>DISTRICT CLOSED</t>
  </si>
  <si>
    <t>LEAVE</t>
  </si>
  <si>
    <t>REGULAR HOURS WORKED</t>
  </si>
  <si>
    <t>TYPE</t>
  </si>
  <si>
    <t>HOURS</t>
  </si>
  <si>
    <t>IN</t>
  </si>
  <si>
    <t>OUT</t>
  </si>
  <si>
    <t>TOTAL</t>
  </si>
  <si>
    <t>TOTAL
HOURS</t>
  </si>
  <si>
    <t>NOTES</t>
  </si>
  <si>
    <t>Mon</t>
  </si>
  <si>
    <t>Tues</t>
  </si>
  <si>
    <t>Wed</t>
  </si>
  <si>
    <t>TIME IN</t>
  </si>
  <si>
    <t>TIME OUT</t>
  </si>
  <si>
    <t>REQUIRED HOURS 0.00</t>
  </si>
  <si>
    <t>LEAVE CODE</t>
  </si>
  <si>
    <t>TYPE OF LEAVE</t>
  </si>
  <si>
    <t>Thurs</t>
  </si>
  <si>
    <t>√</t>
  </si>
  <si>
    <t>Fri</t>
  </si>
  <si>
    <t>N/A</t>
  </si>
  <si>
    <t>I</t>
  </si>
  <si>
    <t>PERSONAL ILLNESS</t>
  </si>
  <si>
    <t>Sat</t>
  </si>
  <si>
    <t>P</t>
  </si>
  <si>
    <t>Sun</t>
  </si>
  <si>
    <t>V</t>
  </si>
  <si>
    <t>VACATION</t>
  </si>
  <si>
    <t>Hours + Leave =</t>
  </si>
  <si>
    <t>Reg. Hours Worked</t>
  </si>
  <si>
    <t>HOLIDAY CODE</t>
  </si>
  <si>
    <t>J</t>
  </si>
  <si>
    <t>JURY DUTY</t>
  </si>
  <si>
    <t xml:space="preserve">Total Hours Required this week </t>
  </si>
  <si>
    <t>If 0.00 hours were required this week check this box</t>
  </si>
  <si>
    <t>M</t>
  </si>
  <si>
    <t>MILITARY LEAVE</t>
  </si>
  <si>
    <t>Over Regular Hours</t>
  </si>
  <si>
    <t>HOLIDAY</t>
  </si>
  <si>
    <t>S</t>
  </si>
  <si>
    <t>SCHOOL BUSINESS</t>
  </si>
  <si>
    <t>Overtime/Time &amp; Half</t>
  </si>
  <si>
    <t>CLOSED</t>
  </si>
  <si>
    <t>F</t>
  </si>
  <si>
    <t>FAMILY MEDICAL LEAVE</t>
  </si>
  <si>
    <t>LATE START</t>
  </si>
  <si>
    <t>SNOW DAY</t>
  </si>
  <si>
    <t>EMPLOYEE'S SIGNATURE_______________________________</t>
  </si>
  <si>
    <t>Date____________</t>
  </si>
  <si>
    <t>HOURS WORKED:</t>
  </si>
  <si>
    <t>COLD DAY</t>
  </si>
  <si>
    <t>Regular</t>
  </si>
  <si>
    <t>SUPERVISOR'S SIGNATURE ____________________________</t>
  </si>
  <si>
    <t>Extra</t>
  </si>
  <si>
    <t>Total</t>
  </si>
  <si>
    <t>COMMENTS:</t>
  </si>
  <si>
    <t>Timesheet Instructions</t>
  </si>
  <si>
    <t>1. Enter your name</t>
  </si>
  <si>
    <t>2. Enter your employee number.  This can be located on your SPS employee badge.</t>
  </si>
  <si>
    <t>3. Enter your department</t>
  </si>
  <si>
    <t>4. Enter the hours per week you are required to work.  If you do not know how many hours you are supposed to work per day or week, please contact the payroll office.</t>
  </si>
  <si>
    <t xml:space="preserve">5. Enter the Period Begin date </t>
  </si>
  <si>
    <t xml:space="preserve">6. Make entries to your timesheet for your primary position.  To enter start/end times, click on the in/out column.  This will bring up a drop down box for you to scroll and select the appropriate time.  </t>
  </si>
  <si>
    <t xml:space="preserve">7. To enter a District Closed or Leave choose the appropriate leave option and the number hours that you selected- This should match what is entered into frontline. </t>
  </si>
  <si>
    <t xml:space="preserve">Per the employee handbook, all nonexempt (hourly) employees are expected to accurately document all hours worked on a weekly timesheet, present the timesheet for approval by the supervisor and be compensated for that time worked as required by the Fair Labor Standards Act.  If hourly employees report to work early or stay after the end of the scheduled shift, they must remain in non-working areas (i.e. break rooms, conference rooms, lobbies, etc) and must not be performing the work of the District unless pre-approved by their supervisor to work overtime. 
Overtime for nonexempt employees is legally defined as all hours worked in excess of 40 hours per workweek and is not measured by the day or by the employee's regular work schedule. Employees who must work beyond their normal daily work schedule but still work less than 40 hours per workweek, will be compensated at their straight-time pay rate and are not eligible for overtime pay. Nonexempt employees must work more than 40 total hours in a workweek in order to earn overtime compensation at time and one half their regular pay rate.
For the purpose of calculating overtime, the District’s workweek begins at 12:00 a.m. Monday and ends at 11:59 p.m. Sunday </t>
  </si>
  <si>
    <t>PTO - 48 HOUR NOTICE</t>
  </si>
  <si>
    <t>BEREAVEMENT</t>
  </si>
  <si>
    <t>B</t>
  </si>
  <si>
    <t>TYPES OF LEAVE (I=Sick Leave, P=PTO 48 HR NOTICE, V=Vacation, J=Jury Duty, S=School Business, M=Military Leave, F=Family Medical Leave, B=BEREAVEMENT)</t>
  </si>
  <si>
    <t xml:space="preserve"> SPS TIME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</si>
</sst>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m/d/yy"/>
    <numFmt numFmtId="166" formatCode="m/d"/>
    <numFmt numFmtId="167" formatCode="[$-409]h:mm\ AM/PM;@"/>
  </numFmts>
  <fonts count="10" x14ac:knownFonts="1">
    <font>
      <sz val="10"/>
      <color rgb="FF000000"/>
      <name val="Arial"/>
      <scheme val="minor"/>
    </font>
    <font>
      <b/>
      <sz val="12"/>
      <color theme="1"/>
      <name val="Times New Roman"/>
      <family val="1"/>
    </font>
    <font>
      <sz val="10"/>
      <color theme="1"/>
      <name val="Times New Roman"/>
      <family val="1"/>
    </font>
    <font>
      <b/>
      <sz val="10"/>
      <color theme="1"/>
      <name val="Times New Roman"/>
      <family val="1"/>
    </font>
    <font>
      <sz val="12"/>
      <color theme="1"/>
      <name val="Times New Roman"/>
      <family val="1"/>
    </font>
    <font>
      <sz val="10"/>
      <name val="Arial"/>
      <family val="2"/>
    </font>
    <font>
      <sz val="8"/>
      <color theme="1"/>
      <name val="Times New Roman"/>
      <family val="1"/>
    </font>
    <font>
      <sz val="11"/>
      <color theme="1"/>
      <name val="Times New Roman"/>
      <family val="1"/>
    </font>
    <font>
      <b/>
      <sz val="11"/>
      <color theme="1"/>
      <name val="Times New Roman"/>
      <family val="1"/>
    </font>
    <font>
      <sz val="12"/>
      <color theme="1"/>
      <name val="Times New Roman"/>
      <family val="1"/>
    </font>
  </fonts>
  <fills count="3">
    <fill>
      <patternFill patternType="none"/>
    </fill>
    <fill>
      <patternFill patternType="gray125"/>
    </fill>
    <fill>
      <patternFill patternType="solid">
        <fgColor rgb="FFF2F2F2"/>
        <bgColor rgb="FFF2F2F2"/>
      </patternFill>
    </fill>
  </fills>
  <borders count="4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style="thin">
        <color rgb="FF000000"/>
      </right>
      <top/>
      <bottom/>
      <diagonal/>
    </border>
    <border>
      <left/>
      <right style="medium">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top style="thin">
        <color rgb="FF000000"/>
      </top>
      <bottom style="medium">
        <color rgb="FF000000"/>
      </bottom>
      <diagonal/>
    </border>
    <border>
      <left/>
      <right style="medium">
        <color rgb="FF000000"/>
      </right>
      <top style="thin">
        <color rgb="FF000000"/>
      </top>
      <bottom/>
      <diagonal/>
    </border>
  </borders>
  <cellStyleXfs count="1">
    <xf numFmtId="0" fontId="0" fillId="0" borderId="0"/>
  </cellStyleXfs>
  <cellXfs count="131">
    <xf numFmtId="0" fontId="0" fillId="0" borderId="0" xfId="0"/>
    <xf numFmtId="0" fontId="2" fillId="0" borderId="0" xfId="0" applyFont="1"/>
    <xf numFmtId="0" fontId="3" fillId="0" borderId="0" xfId="0" applyFont="1" applyAlignment="1">
      <alignment horizontal="left"/>
    </xf>
    <xf numFmtId="0" fontId="4" fillId="0" borderId="0" xfId="0" applyFont="1"/>
    <xf numFmtId="0" fontId="4" fillId="0" borderId="0" xfId="0" applyFont="1" applyAlignment="1">
      <alignment horizontal="right"/>
    </xf>
    <xf numFmtId="14" fontId="4" fillId="2" borderId="1" xfId="0" applyNumberFormat="1" applyFont="1" applyFill="1" applyBorder="1" applyAlignment="1">
      <alignment horizontal="center"/>
    </xf>
    <xf numFmtId="0" fontId="2" fillId="0" borderId="0" xfId="0" applyFont="1" applyAlignment="1">
      <alignment horizontal="left"/>
    </xf>
    <xf numFmtId="0" fontId="2" fillId="0" borderId="0" xfId="0" applyFont="1" applyAlignment="1">
      <alignment horizontal="center"/>
    </xf>
    <xf numFmtId="18" fontId="2" fillId="0" borderId="0" xfId="0" applyNumberFormat="1" applyFont="1" applyAlignment="1">
      <alignment horizontal="left"/>
    </xf>
    <xf numFmtId="0" fontId="6" fillId="0" borderId="0" xfId="0" applyFont="1" applyAlignment="1">
      <alignment horizontal="left"/>
    </xf>
    <xf numFmtId="0" fontId="7" fillId="0" borderId="0" xfId="0" applyFont="1"/>
    <xf numFmtId="2" fontId="2" fillId="0" borderId="0" xfId="0" applyNumberFormat="1" applyFont="1"/>
    <xf numFmtId="18" fontId="2" fillId="0" borderId="0" xfId="0" applyNumberFormat="1" applyFont="1"/>
    <xf numFmtId="20" fontId="2" fillId="0" borderId="0" xfId="0" applyNumberFormat="1" applyFont="1"/>
    <xf numFmtId="43" fontId="2" fillId="0" borderId="0" xfId="0" applyNumberFormat="1" applyFont="1"/>
    <xf numFmtId="0" fontId="3" fillId="0" borderId="0" xfId="0" applyFont="1"/>
    <xf numFmtId="0" fontId="6" fillId="0" borderId="0" xfId="0" applyFont="1"/>
    <xf numFmtId="0" fontId="7" fillId="0" borderId="0" xfId="0" applyFont="1" applyAlignment="1">
      <alignment horizontal="center"/>
    </xf>
    <xf numFmtId="2" fontId="7" fillId="0" borderId="0" xfId="0" applyNumberFormat="1" applyFont="1" applyAlignment="1">
      <alignment horizontal="center"/>
    </xf>
    <xf numFmtId="0" fontId="2" fillId="0" borderId="0" xfId="0" applyFont="1" applyAlignment="1">
      <alignment horizontal="right"/>
    </xf>
    <xf numFmtId="2" fontId="2" fillId="0" borderId="0" xfId="0" applyNumberFormat="1" applyFont="1" applyAlignment="1">
      <alignment horizontal="center"/>
    </xf>
    <xf numFmtId="43" fontId="7" fillId="0" borderId="23" xfId="0" applyNumberFormat="1" applyFont="1" applyBorder="1"/>
    <xf numFmtId="0" fontId="7" fillId="0" borderId="6" xfId="0" applyFont="1" applyBorder="1"/>
    <xf numFmtId="0" fontId="7" fillId="0" borderId="6" xfId="0" applyFont="1" applyBorder="1" applyAlignment="1">
      <alignment horizontal="left"/>
    </xf>
    <xf numFmtId="0" fontId="2" fillId="0" borderId="6" xfId="0" applyFont="1" applyBorder="1"/>
    <xf numFmtId="167" fontId="2" fillId="0" borderId="41" xfId="0" applyNumberFormat="1" applyFont="1" applyBorder="1"/>
    <xf numFmtId="167" fontId="2" fillId="0" borderId="21" xfId="0" applyNumberFormat="1" applyFont="1" applyBorder="1"/>
    <xf numFmtId="167" fontId="2" fillId="0" borderId="30" xfId="0" applyNumberFormat="1" applyFont="1" applyBorder="1"/>
    <xf numFmtId="167" fontId="2" fillId="0" borderId="0" xfId="0" applyNumberFormat="1" applyFont="1" applyAlignment="1">
      <alignment horizontal="left"/>
    </xf>
    <xf numFmtId="0" fontId="4" fillId="0" borderId="1" xfId="0" applyFont="1" applyBorder="1" applyAlignment="1">
      <alignment horizontal="center"/>
    </xf>
    <xf numFmtId="2" fontId="4" fillId="0" borderId="5" xfId="0" applyNumberFormat="1" applyFont="1" applyBorder="1" applyAlignment="1">
      <alignment horizontal="center"/>
    </xf>
    <xf numFmtId="14" fontId="4" fillId="0" borderId="6" xfId="0" applyNumberFormat="1" applyFont="1" applyBorder="1" applyAlignment="1">
      <alignment horizontal="center"/>
    </xf>
    <xf numFmtId="164" fontId="2" fillId="0" borderId="0" xfId="0" applyNumberFormat="1" applyFont="1" applyAlignment="1">
      <alignment horizontal="center"/>
    </xf>
    <xf numFmtId="49" fontId="4" fillId="0" borderId="0" xfId="0" applyNumberFormat="1" applyFont="1"/>
    <xf numFmtId="0" fontId="6" fillId="0" borderId="0" xfId="0" applyFont="1" applyAlignment="1">
      <alignment wrapText="1"/>
    </xf>
    <xf numFmtId="0" fontId="4" fillId="0" borderId="0" xfId="0" applyFont="1" applyAlignment="1">
      <alignment horizontal="left"/>
    </xf>
    <xf numFmtId="0" fontId="2" fillId="0" borderId="9" xfId="0" applyFont="1" applyBorder="1"/>
    <xf numFmtId="0" fontId="2" fillId="0" borderId="10" xfId="0" applyFont="1" applyBorder="1"/>
    <xf numFmtId="0" fontId="2" fillId="0" borderId="7" xfId="0" applyFont="1" applyBorder="1"/>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1" xfId="0" applyFont="1" applyBorder="1" applyAlignment="1">
      <alignment horizontal="center" wrapText="1"/>
    </xf>
    <xf numFmtId="0" fontId="2" fillId="0" borderId="11"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165" fontId="2" fillId="0" borderId="44" xfId="0" applyNumberFormat="1" applyFont="1" applyBorder="1" applyAlignment="1">
      <alignment horizontal="center"/>
    </xf>
    <xf numFmtId="0" fontId="2" fillId="0" borderId="20" xfId="0" applyFont="1" applyBorder="1"/>
    <xf numFmtId="0" fontId="2" fillId="0" borderId="27" xfId="0" applyFont="1" applyBorder="1"/>
    <xf numFmtId="0" fontId="2" fillId="0" borderId="40" xfId="0" applyFont="1" applyBorder="1"/>
    <xf numFmtId="0" fontId="2" fillId="0" borderId="41" xfId="0" applyFont="1" applyBorder="1"/>
    <xf numFmtId="167" fontId="2" fillId="0" borderId="42" xfId="0" applyNumberFormat="1" applyFont="1" applyBorder="1"/>
    <xf numFmtId="167" fontId="2" fillId="0" borderId="40" xfId="0" applyNumberFormat="1" applyFont="1" applyBorder="1"/>
    <xf numFmtId="20" fontId="2" fillId="0" borderId="23" xfId="0" applyNumberFormat="1" applyFont="1" applyBorder="1"/>
    <xf numFmtId="43" fontId="2" fillId="0" borderId="24" xfId="0" applyNumberFormat="1" applyFont="1" applyBorder="1"/>
    <xf numFmtId="0" fontId="2" fillId="0" borderId="25" xfId="0" applyFont="1" applyBorder="1" applyAlignment="1">
      <alignment horizontal="center"/>
    </xf>
    <xf numFmtId="18" fontId="2" fillId="0" borderId="20" xfId="0" applyNumberFormat="1" applyFont="1" applyBorder="1"/>
    <xf numFmtId="18" fontId="2" fillId="0" borderId="24" xfId="0" applyNumberFormat="1" applyFont="1" applyBorder="1"/>
    <xf numFmtId="0" fontId="2" fillId="0" borderId="21" xfId="0" applyFont="1" applyBorder="1" applyAlignment="1">
      <alignment horizontal="center"/>
    </xf>
    <xf numFmtId="0" fontId="2" fillId="0" borderId="11" xfId="0" applyFont="1" applyBorder="1"/>
    <xf numFmtId="165" fontId="2" fillId="0" borderId="0" xfId="0" applyNumberFormat="1" applyFont="1" applyAlignment="1">
      <alignment horizontal="center"/>
    </xf>
    <xf numFmtId="0" fontId="2" fillId="0" borderId="21" xfId="0" applyFont="1" applyBorder="1"/>
    <xf numFmtId="167" fontId="2" fillId="0" borderId="26" xfId="0" applyNumberFormat="1" applyFont="1" applyBorder="1"/>
    <xf numFmtId="167" fontId="2" fillId="0" borderId="20" xfId="0" applyNumberFormat="1" applyFont="1" applyBorder="1"/>
    <xf numFmtId="20" fontId="2" fillId="0" borderId="22" xfId="0" applyNumberFormat="1" applyFont="1" applyBorder="1"/>
    <xf numFmtId="0" fontId="2" fillId="0" borderId="28" xfId="0" applyFont="1" applyBorder="1"/>
    <xf numFmtId="165" fontId="2" fillId="0" borderId="6" xfId="0" applyNumberFormat="1" applyFont="1" applyBorder="1" applyAlignment="1">
      <alignment horizontal="center"/>
    </xf>
    <xf numFmtId="0" fontId="2" fillId="0" borderId="29" xfId="0" applyFont="1" applyBorder="1"/>
    <xf numFmtId="0" fontId="2" fillId="0" borderId="43" xfId="0" applyFont="1" applyBorder="1"/>
    <xf numFmtId="0" fontId="2" fillId="0" borderId="30" xfId="0" applyFont="1" applyBorder="1"/>
    <xf numFmtId="167" fontId="2" fillId="0" borderId="31" xfId="0" applyNumberFormat="1" applyFont="1" applyBorder="1"/>
    <xf numFmtId="167" fontId="2" fillId="0" borderId="29" xfId="0" applyNumberFormat="1" applyFont="1" applyBorder="1"/>
    <xf numFmtId="20" fontId="2" fillId="0" borderId="9" xfId="0" applyNumberFormat="1" applyFont="1" applyBorder="1"/>
    <xf numFmtId="18" fontId="2" fillId="0" borderId="29" xfId="0" applyNumberFormat="1" applyFont="1" applyBorder="1"/>
    <xf numFmtId="18" fontId="2" fillId="0" borderId="32" xfId="0" applyNumberFormat="1" applyFont="1" applyBorder="1"/>
    <xf numFmtId="20" fontId="2" fillId="0" borderId="32" xfId="0" applyNumberFormat="1" applyFont="1" applyBorder="1"/>
    <xf numFmtId="43" fontId="2" fillId="0" borderId="32" xfId="0" applyNumberFormat="1" applyFont="1" applyBorder="1"/>
    <xf numFmtId="166" fontId="8" fillId="0" borderId="0" xfId="0" applyNumberFormat="1" applyFont="1"/>
    <xf numFmtId="2" fontId="8" fillId="0" borderId="0" xfId="0" applyNumberFormat="1" applyFont="1"/>
    <xf numFmtId="43" fontId="8" fillId="0" borderId="0" xfId="0" applyNumberFormat="1" applyFont="1" applyAlignment="1">
      <alignment horizontal="left"/>
    </xf>
    <xf numFmtId="18" fontId="7" fillId="0" borderId="0" xfId="0" applyNumberFormat="1" applyFont="1"/>
    <xf numFmtId="49" fontId="7" fillId="0" borderId="8" xfId="0" applyNumberFormat="1" applyFont="1" applyBorder="1"/>
    <xf numFmtId="18" fontId="7" fillId="0" borderId="33" xfId="0" applyNumberFormat="1" applyFont="1" applyBorder="1"/>
    <xf numFmtId="43" fontId="7" fillId="0" borderId="34" xfId="0" applyNumberFormat="1" applyFont="1" applyBorder="1"/>
    <xf numFmtId="43" fontId="8" fillId="0" borderId="34" xfId="0" applyNumberFormat="1" applyFont="1" applyBorder="1"/>
    <xf numFmtId="18" fontId="7" fillId="0" borderId="35" xfId="0" applyNumberFormat="1" applyFont="1" applyBorder="1" applyAlignment="1">
      <alignment horizontal="left"/>
    </xf>
    <xf numFmtId="2" fontId="8" fillId="0" borderId="24" xfId="0" applyNumberFormat="1" applyFont="1" applyBorder="1"/>
    <xf numFmtId="0" fontId="7" fillId="0" borderId="1" xfId="0" applyFont="1" applyBorder="1" applyAlignment="1">
      <alignment horizontal="center"/>
    </xf>
    <xf numFmtId="18" fontId="7" fillId="0" borderId="36" xfId="0" applyNumberFormat="1" applyFont="1" applyBorder="1"/>
    <xf numFmtId="20" fontId="7" fillId="0" borderId="0" xfId="0" applyNumberFormat="1" applyFont="1"/>
    <xf numFmtId="43" fontId="7" fillId="0" borderId="0" xfId="0" applyNumberFormat="1" applyFont="1"/>
    <xf numFmtId="18" fontId="7" fillId="0" borderId="13" xfId="0" applyNumberFormat="1" applyFont="1" applyBorder="1"/>
    <xf numFmtId="2" fontId="7" fillId="0" borderId="0" xfId="0" applyNumberFormat="1" applyFont="1"/>
    <xf numFmtId="0" fontId="7" fillId="0" borderId="0" xfId="0" applyFont="1" applyAlignment="1">
      <alignment wrapText="1"/>
    </xf>
    <xf numFmtId="0" fontId="7" fillId="0" borderId="13" xfId="0" applyFont="1" applyBorder="1"/>
    <xf numFmtId="18" fontId="7" fillId="0" borderId="0" xfId="0" applyNumberFormat="1" applyFont="1" applyAlignment="1">
      <alignment horizontal="left"/>
    </xf>
    <xf numFmtId="20" fontId="7" fillId="0" borderId="34" xfId="0" applyNumberFormat="1" applyFont="1" applyBorder="1"/>
    <xf numFmtId="39" fontId="7" fillId="0" borderId="34" xfId="0" applyNumberFormat="1" applyFont="1" applyBorder="1"/>
    <xf numFmtId="0" fontId="7" fillId="0" borderId="35" xfId="0" applyFont="1" applyBorder="1"/>
    <xf numFmtId="0" fontId="7" fillId="0" borderId="0" xfId="0" applyFont="1" applyAlignment="1">
      <alignment horizontal="left"/>
    </xf>
    <xf numFmtId="0" fontId="8" fillId="0" borderId="0" xfId="0" applyFont="1"/>
    <xf numFmtId="0" fontId="3" fillId="0" borderId="0" xfId="0" applyFont="1" applyAlignment="1">
      <alignment horizontal="center"/>
    </xf>
    <xf numFmtId="43" fontId="7" fillId="0" borderId="6" xfId="0" applyNumberFormat="1" applyFont="1" applyBorder="1"/>
    <xf numFmtId="49" fontId="7" fillId="0" borderId="0" xfId="0" applyNumberFormat="1" applyFont="1"/>
    <xf numFmtId="2" fontId="4" fillId="0" borderId="1" xfId="0" applyNumberFormat="1" applyFont="1" applyBorder="1" applyAlignment="1">
      <alignment horizontal="center"/>
    </xf>
    <xf numFmtId="0" fontId="2" fillId="0" borderId="0" xfId="0" applyFont="1" applyAlignment="1">
      <alignment horizontal="left" vertical="center" wrapText="1"/>
    </xf>
    <xf numFmtId="0" fontId="2" fillId="0" borderId="0" xfId="0" applyFont="1" applyAlignment="1">
      <alignment horizontal="left" vertical="top" wrapText="1"/>
    </xf>
    <xf numFmtId="166" fontId="8" fillId="0" borderId="0" xfId="0" applyNumberFormat="1" applyFont="1" applyAlignment="1">
      <alignment horizontal="right"/>
    </xf>
    <xf numFmtId="0" fontId="0" fillId="0" borderId="0" xfId="0"/>
    <xf numFmtId="0" fontId="7" fillId="0" borderId="36" xfId="0" applyFont="1" applyBorder="1" applyAlignment="1">
      <alignment horizontal="center" wrapText="1"/>
    </xf>
    <xf numFmtId="0" fontId="5" fillId="0" borderId="13" xfId="0" applyFont="1" applyBorder="1"/>
    <xf numFmtId="18" fontId="7" fillId="0" borderId="0" xfId="0" applyNumberFormat="1" applyFont="1" applyAlignment="1">
      <alignment horizontal="right"/>
    </xf>
    <xf numFmtId="0" fontId="8" fillId="0" borderId="37" xfId="0" applyFont="1" applyBorder="1" applyAlignment="1">
      <alignment horizontal="center"/>
    </xf>
    <xf numFmtId="0" fontId="5" fillId="0" borderId="38" xfId="0" applyFont="1" applyBorder="1"/>
    <xf numFmtId="0" fontId="5" fillId="0" borderId="39" xfId="0" applyFont="1" applyBorder="1"/>
    <xf numFmtId="0" fontId="8" fillId="0" borderId="0" xfId="0" applyFont="1" applyAlignment="1">
      <alignment horizontal="center"/>
    </xf>
    <xf numFmtId="0" fontId="7" fillId="0" borderId="0" xfId="0" applyFont="1" applyAlignment="1">
      <alignment horizontal="right"/>
    </xf>
    <xf numFmtId="0" fontId="1" fillId="0" borderId="0" xfId="0" applyFont="1" applyAlignment="1">
      <alignment horizontal="center"/>
    </xf>
    <xf numFmtId="0" fontId="4" fillId="0" borderId="0" xfId="0" applyFont="1" applyAlignment="1">
      <alignment horizontal="center"/>
    </xf>
    <xf numFmtId="0" fontId="9" fillId="0" borderId="2" xfId="0" applyFont="1" applyBorder="1" applyAlignment="1">
      <alignment horizontal="center"/>
    </xf>
    <xf numFmtId="0" fontId="5" fillId="0" borderId="3" xfId="0" applyFont="1" applyBorder="1"/>
    <xf numFmtId="0" fontId="5" fillId="0" borderId="4" xfId="0" applyFont="1" applyBorder="1"/>
    <xf numFmtId="0" fontId="2" fillId="0" borderId="7" xfId="0" applyFont="1" applyBorder="1" applyAlignment="1">
      <alignment horizontal="center"/>
    </xf>
    <xf numFmtId="0" fontId="5" fillId="0" borderId="8" xfId="0" applyFont="1" applyBorder="1"/>
    <xf numFmtId="0" fontId="5" fillId="0" borderId="11" xfId="0" applyFont="1" applyBorder="1"/>
    <xf numFmtId="0" fontId="3" fillId="0" borderId="2" xfId="0" applyFont="1" applyBorder="1" applyAlignment="1">
      <alignment horizontal="center" vertical="center" wrapText="1"/>
    </xf>
    <xf numFmtId="0" fontId="3" fillId="0" borderId="2" xfId="0" applyFont="1" applyBorder="1" applyAlignment="1">
      <alignment horizontal="center" wrapText="1"/>
    </xf>
    <xf numFmtId="0" fontId="2"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426D5-05F3-47BD-8704-4F927089828B}">
  <dimension ref="A1:BI1000"/>
  <sheetViews>
    <sheetView tabSelected="1" zoomScaleNormal="100" workbookViewId="0">
      <selection activeCell="G8" sqref="G8:L8"/>
    </sheetView>
  </sheetViews>
  <sheetFormatPr defaultColWidth="12.5703125" defaultRowHeight="12.75" x14ac:dyDescent="0.2"/>
  <cols>
    <col min="1" max="1" width="4.7109375" customWidth="1"/>
    <col min="2" max="2" width="8.140625" customWidth="1"/>
    <col min="3" max="11" width="8.7109375" customWidth="1"/>
    <col min="12" max="12" width="9.28515625" customWidth="1"/>
    <col min="13" max="13" width="7" bestFit="1" customWidth="1"/>
    <col min="14" max="14" width="8.7109375" customWidth="1"/>
    <col min="15" max="15" width="21.7109375" customWidth="1"/>
    <col min="16" max="16" width="8.7109375" customWidth="1"/>
    <col min="17" max="17" width="6.85546875" customWidth="1"/>
    <col min="18" max="18" width="20.42578125" customWidth="1"/>
    <col min="19" max="19" width="7" customWidth="1"/>
    <col min="20" max="20" width="28.42578125" customWidth="1"/>
    <col min="21" max="50" width="8.85546875" customWidth="1"/>
    <col min="51" max="56" width="16" customWidth="1"/>
    <col min="57" max="57" width="14.42578125" customWidth="1"/>
    <col min="58" max="58" width="15.28515625" customWidth="1"/>
    <col min="59" max="59" width="8.85546875" customWidth="1"/>
    <col min="60" max="60" width="20.85546875" customWidth="1"/>
    <col min="61" max="61" width="8.85546875" customWidth="1"/>
  </cols>
  <sheetData>
    <row r="1" spans="1:61" ht="16.5" customHeight="1" thickBot="1" x14ac:dyDescent="0.3">
      <c r="A1" s="120" t="s">
        <v>80</v>
      </c>
      <c r="B1" s="111"/>
      <c r="C1" s="111"/>
      <c r="D1" s="111"/>
      <c r="E1" s="111"/>
      <c r="F1" s="111"/>
      <c r="G1" s="111"/>
      <c r="H1" s="111"/>
      <c r="I1" s="111"/>
      <c r="J1" s="111"/>
      <c r="K1" s="111"/>
      <c r="L1" s="111"/>
      <c r="M1" s="111"/>
      <c r="N1" s="111"/>
      <c r="O1" s="111"/>
      <c r="P1" s="111"/>
      <c r="Q1" s="111"/>
      <c r="R1" s="111"/>
      <c r="S1" s="11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2" t="s">
        <v>0</v>
      </c>
      <c r="AZ1" s="2" t="s">
        <v>0</v>
      </c>
      <c r="BA1" s="2" t="s">
        <v>0</v>
      </c>
      <c r="BB1" s="2" t="s">
        <v>0</v>
      </c>
      <c r="BC1" s="2" t="s">
        <v>0</v>
      </c>
      <c r="BD1" s="2" t="s">
        <v>0</v>
      </c>
      <c r="BE1" s="1"/>
      <c r="BF1" s="1"/>
      <c r="BG1" s="1"/>
      <c r="BH1" s="1"/>
      <c r="BI1" s="1"/>
    </row>
    <row r="2" spans="1:61" ht="15.75" customHeight="1" thickBot="1" x14ac:dyDescent="0.3">
      <c r="A2" s="121" t="s">
        <v>1</v>
      </c>
      <c r="B2" s="111"/>
      <c r="C2" s="111"/>
      <c r="D2" s="111"/>
      <c r="E2" s="111"/>
      <c r="F2" s="111"/>
      <c r="G2" s="3" t="s">
        <v>2</v>
      </c>
      <c r="H2" s="1"/>
      <c r="I2" s="1"/>
      <c r="J2" s="1"/>
      <c r="K2" s="1"/>
      <c r="L2" s="1"/>
      <c r="M2" s="1"/>
      <c r="N2" s="4" t="s">
        <v>3</v>
      </c>
      <c r="O2" s="107"/>
      <c r="P2" s="121" t="s">
        <v>4</v>
      </c>
      <c r="Q2" s="111"/>
      <c r="R2" s="111"/>
      <c r="S2" s="111"/>
      <c r="T2" s="5"/>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6"/>
      <c r="AZ2" s="6"/>
      <c r="BA2" s="6"/>
      <c r="BB2" s="6"/>
      <c r="BC2" s="6"/>
      <c r="BD2" s="6"/>
      <c r="BE2" s="1"/>
      <c r="BF2" s="1"/>
      <c r="BG2" s="1"/>
      <c r="BH2" s="1"/>
      <c r="BI2" s="1"/>
    </row>
    <row r="3" spans="1:61" ht="15.75" customHeight="1" thickBot="1" x14ac:dyDescent="0.3">
      <c r="A3" s="122"/>
      <c r="B3" s="123"/>
      <c r="C3" s="123"/>
      <c r="D3" s="123"/>
      <c r="E3" s="123"/>
      <c r="F3" s="124"/>
      <c r="G3" s="29"/>
      <c r="H3" s="7"/>
      <c r="I3" s="3" t="s">
        <v>5</v>
      </c>
      <c r="J3" s="122"/>
      <c r="K3" s="124"/>
      <c r="L3" s="3"/>
      <c r="M3" s="3"/>
      <c r="N3" s="4" t="s">
        <v>6</v>
      </c>
      <c r="O3" s="30"/>
      <c r="P3" s="121" t="s">
        <v>7</v>
      </c>
      <c r="Q3" s="111"/>
      <c r="R3" s="111"/>
      <c r="S3" s="111"/>
      <c r="T3" s="31"/>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1"/>
      <c r="BI3" s="3"/>
    </row>
    <row r="4" spans="1:61" ht="9" customHeight="1" x14ac:dyDescent="0.25">
      <c r="A4" s="1"/>
      <c r="B4" s="1"/>
      <c r="C4" s="1"/>
      <c r="D4" s="3"/>
      <c r="E4" s="3"/>
      <c r="F4" s="1"/>
      <c r="G4" s="7"/>
      <c r="H4" s="7"/>
      <c r="I4" s="7"/>
      <c r="J4" s="7"/>
      <c r="K4" s="3"/>
      <c r="L4" s="1"/>
      <c r="M4" s="3"/>
      <c r="N4" s="32"/>
      <c r="O4" s="1"/>
      <c r="P4" s="3"/>
      <c r="Q4" s="1"/>
      <c r="R4" s="3"/>
      <c r="S4" s="32"/>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row>
    <row r="5" spans="1:61" ht="9" customHeight="1" x14ac:dyDescent="0.25">
      <c r="A5" s="1"/>
      <c r="B5" s="1"/>
      <c r="C5" s="1"/>
      <c r="D5" s="3"/>
      <c r="E5" s="3"/>
      <c r="F5" s="1"/>
      <c r="G5" s="7"/>
      <c r="H5" s="7"/>
      <c r="I5" s="7"/>
      <c r="J5" s="7"/>
      <c r="K5" s="3"/>
      <c r="L5" s="1"/>
      <c r="M5" s="3"/>
      <c r="N5" s="32"/>
      <c r="O5" s="1"/>
      <c r="P5" s="3"/>
      <c r="Q5" s="1"/>
      <c r="R5" s="3"/>
      <c r="S5" s="32"/>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4.25" customHeight="1" x14ac:dyDescent="0.25">
      <c r="A6" s="33" t="s">
        <v>79</v>
      </c>
      <c r="B6" s="33"/>
      <c r="C6" s="33"/>
      <c r="D6" s="34"/>
      <c r="E6" s="34"/>
      <c r="F6" s="1"/>
      <c r="G6" s="1"/>
      <c r="H6" s="7"/>
      <c r="I6" s="1"/>
      <c r="J6" s="1"/>
      <c r="K6" s="1"/>
      <c r="L6" s="1"/>
      <c r="M6" s="7"/>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row>
    <row r="7" spans="1:61" ht="15.75" customHeight="1" thickBot="1" x14ac:dyDescent="0.3">
      <c r="A7" s="35" t="s">
        <v>8</v>
      </c>
      <c r="B7" s="1"/>
      <c r="C7" s="1"/>
      <c r="D7" s="34"/>
      <c r="E7" s="34"/>
      <c r="F7" s="1"/>
      <c r="G7" s="1"/>
      <c r="H7" s="7"/>
      <c r="I7" s="1"/>
      <c r="J7" s="6"/>
      <c r="K7" s="6"/>
      <c r="L7" s="6"/>
      <c r="M7" s="7"/>
      <c r="N7" s="7"/>
      <c r="O7" s="6"/>
      <c r="P7" s="6"/>
      <c r="Q7" s="6"/>
      <c r="R7" s="7"/>
      <c r="S7" s="7"/>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row>
    <row r="8" spans="1:61" ht="26.25" customHeight="1" thickBot="1" x14ac:dyDescent="0.25">
      <c r="A8" s="125" t="s">
        <v>9</v>
      </c>
      <c r="B8" s="126"/>
      <c r="C8" s="128" t="s">
        <v>10</v>
      </c>
      <c r="D8" s="124"/>
      <c r="E8" s="128" t="s">
        <v>11</v>
      </c>
      <c r="F8" s="124"/>
      <c r="G8" s="130" t="s">
        <v>12</v>
      </c>
      <c r="H8" s="123"/>
      <c r="I8" s="123"/>
      <c r="J8" s="123"/>
      <c r="K8" s="123"/>
      <c r="L8" s="124"/>
      <c r="M8" s="36"/>
      <c r="N8" s="37"/>
      <c r="O8" s="38"/>
      <c r="P8" s="129"/>
      <c r="Q8" s="123"/>
      <c r="R8" s="123"/>
      <c r="S8" s="123"/>
      <c r="T8" s="124"/>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row>
    <row r="9" spans="1:61" ht="12.75" customHeight="1" thickBot="1" x14ac:dyDescent="0.25">
      <c r="A9" s="127"/>
      <c r="B9" s="111"/>
      <c r="C9" s="39" t="s">
        <v>13</v>
      </c>
      <c r="D9" s="40" t="s">
        <v>14</v>
      </c>
      <c r="E9" s="39" t="s">
        <v>13</v>
      </c>
      <c r="F9" s="40" t="s">
        <v>14</v>
      </c>
      <c r="G9" s="39" t="s">
        <v>15</v>
      </c>
      <c r="H9" s="41" t="s">
        <v>16</v>
      </c>
      <c r="I9" s="41" t="s">
        <v>15</v>
      </c>
      <c r="J9" s="41" t="s">
        <v>16</v>
      </c>
      <c r="K9" s="41" t="s">
        <v>15</v>
      </c>
      <c r="L9" s="42" t="s">
        <v>16</v>
      </c>
      <c r="M9" s="7" t="s">
        <v>17</v>
      </c>
      <c r="N9" s="43" t="s">
        <v>18</v>
      </c>
      <c r="O9" s="44" t="s">
        <v>19</v>
      </c>
      <c r="P9" s="45"/>
      <c r="Q9" s="46"/>
      <c r="R9" s="47"/>
      <c r="S9" s="47"/>
      <c r="T9" s="48"/>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row>
    <row r="10" spans="1:61" ht="12.75" customHeight="1" x14ac:dyDescent="0.2">
      <c r="A10" s="38" t="s">
        <v>20</v>
      </c>
      <c r="B10" s="49" t="str">
        <f>IF($T$2+1&lt;=$T$3,$T$2+0,"")</f>
        <v/>
      </c>
      <c r="C10" s="50"/>
      <c r="D10" s="51"/>
      <c r="E10" s="52"/>
      <c r="F10" s="53"/>
      <c r="G10" s="54"/>
      <c r="H10" s="25"/>
      <c r="I10" s="55"/>
      <c r="J10" s="25"/>
      <c r="K10" s="55"/>
      <c r="L10" s="25"/>
      <c r="M10" s="56">
        <f>SUM(H10-G10)+(J10-I10)+(L10-K10)</f>
        <v>0</v>
      </c>
      <c r="N10" s="57">
        <f t="shared" ref="N10:N16" si="0">HOUR(M10)+MINUTE(M10)/60</f>
        <v>0</v>
      </c>
      <c r="O10" s="58"/>
      <c r="P10" s="59"/>
      <c r="Q10" s="60"/>
      <c r="R10" s="56"/>
      <c r="S10" s="57"/>
      <c r="T10" s="6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6"/>
      <c r="BA10" s="6"/>
      <c r="BB10" s="6"/>
      <c r="BC10" s="6"/>
      <c r="BD10" s="6"/>
      <c r="BE10" s="6"/>
      <c r="BF10" s="1"/>
      <c r="BG10" s="1"/>
      <c r="BH10" s="1"/>
      <c r="BI10" s="1"/>
    </row>
    <row r="11" spans="1:61" ht="12.75" customHeight="1" x14ac:dyDescent="0.2">
      <c r="A11" s="62" t="s">
        <v>21</v>
      </c>
      <c r="B11" s="63" t="str">
        <f>IF($T$2+1&lt;=$T$3,$T$2+1,"")</f>
        <v/>
      </c>
      <c r="C11" s="50"/>
      <c r="D11" s="51"/>
      <c r="E11" s="50"/>
      <c r="F11" s="64"/>
      <c r="G11" s="65"/>
      <c r="H11" s="26"/>
      <c r="I11" s="66"/>
      <c r="J11" s="26"/>
      <c r="K11" s="66"/>
      <c r="L11" s="26"/>
      <c r="M11" s="56">
        <f t="shared" ref="M11:M16" si="1">SUM(H11-G11)+(J11-I11)+(L11-K11)</f>
        <v>0</v>
      </c>
      <c r="N11" s="57">
        <f t="shared" si="0"/>
        <v>0</v>
      </c>
      <c r="O11" s="51"/>
      <c r="P11" s="59"/>
      <c r="Q11" s="60"/>
      <c r="R11" s="56"/>
      <c r="S11" s="57"/>
      <c r="T11" s="64"/>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6"/>
      <c r="BA11" s="6"/>
      <c r="BB11" s="6"/>
      <c r="BC11" s="6"/>
      <c r="BD11" s="6"/>
      <c r="BE11" s="6"/>
      <c r="BF11" s="1"/>
      <c r="BG11" s="1"/>
      <c r="BH11" s="1"/>
      <c r="BI11" s="1"/>
    </row>
    <row r="12" spans="1:61" ht="12.75" customHeight="1" x14ac:dyDescent="0.2">
      <c r="A12" s="62" t="s">
        <v>22</v>
      </c>
      <c r="B12" s="63" t="str">
        <f>IF($T$2+2&lt;=$T$3,$T$2+2,"")</f>
        <v/>
      </c>
      <c r="C12" s="50"/>
      <c r="D12" s="51"/>
      <c r="E12" s="50"/>
      <c r="F12" s="64"/>
      <c r="G12" s="65"/>
      <c r="H12" s="26"/>
      <c r="I12" s="66"/>
      <c r="J12" s="26"/>
      <c r="K12" s="66"/>
      <c r="L12" s="26"/>
      <c r="M12" s="56">
        <f t="shared" si="1"/>
        <v>0</v>
      </c>
      <c r="N12" s="57">
        <f t="shared" si="0"/>
        <v>0</v>
      </c>
      <c r="O12" s="51"/>
      <c r="P12" s="59"/>
      <c r="Q12" s="60"/>
      <c r="R12" s="56"/>
      <c r="S12" s="57"/>
      <c r="T12" s="64"/>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6" t="s">
        <v>23</v>
      </c>
      <c r="AZ12" s="6" t="s">
        <v>24</v>
      </c>
      <c r="BA12" s="6" t="s">
        <v>23</v>
      </c>
      <c r="BB12" s="6" t="s">
        <v>24</v>
      </c>
      <c r="BC12" s="6" t="s">
        <v>23</v>
      </c>
      <c r="BD12" s="6" t="s">
        <v>24</v>
      </c>
      <c r="BE12" s="1" t="s">
        <v>25</v>
      </c>
      <c r="BF12" s="1"/>
      <c r="BG12" s="1"/>
      <c r="BH12" s="6" t="s">
        <v>26</v>
      </c>
      <c r="BI12" s="1" t="s">
        <v>27</v>
      </c>
    </row>
    <row r="13" spans="1:61" ht="12" customHeight="1" x14ac:dyDescent="0.2">
      <c r="A13" s="62" t="s">
        <v>28</v>
      </c>
      <c r="B13" s="63" t="str">
        <f>IF($T$2+3&lt;=$T$3,$T$2+3,"")</f>
        <v/>
      </c>
      <c r="C13" s="50"/>
      <c r="D13" s="51"/>
      <c r="E13" s="50"/>
      <c r="F13" s="64"/>
      <c r="G13" s="65"/>
      <c r="H13" s="26"/>
      <c r="I13" s="66"/>
      <c r="J13" s="26"/>
      <c r="K13" s="66"/>
      <c r="L13" s="26"/>
      <c r="M13" s="67">
        <f t="shared" si="1"/>
        <v>0</v>
      </c>
      <c r="N13" s="57">
        <f t="shared" si="0"/>
        <v>0</v>
      </c>
      <c r="O13" s="51"/>
      <c r="P13" s="59"/>
      <c r="Q13" s="60"/>
      <c r="R13" s="56"/>
      <c r="S13" s="57"/>
      <c r="T13" s="64"/>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6"/>
      <c r="AZ13" s="6"/>
      <c r="BA13" s="6"/>
      <c r="BB13" s="6"/>
      <c r="BC13" s="6"/>
      <c r="BD13" s="6"/>
      <c r="BE13" s="1" t="s">
        <v>29</v>
      </c>
      <c r="BF13" s="1"/>
      <c r="BG13" s="1"/>
      <c r="BH13" s="6"/>
      <c r="BI13" s="1"/>
    </row>
    <row r="14" spans="1:61" ht="12.75" customHeight="1" x14ac:dyDescent="0.2">
      <c r="A14" s="62" t="s">
        <v>30</v>
      </c>
      <c r="B14" s="63" t="str">
        <f>IF($T$2+4&lt;=$T$3,$T$2+4,"")</f>
        <v/>
      </c>
      <c r="C14" s="50"/>
      <c r="D14" s="51"/>
      <c r="E14" s="50"/>
      <c r="F14" s="64"/>
      <c r="G14" s="65"/>
      <c r="H14" s="26"/>
      <c r="I14" s="66"/>
      <c r="J14" s="26"/>
      <c r="K14" s="66"/>
      <c r="L14" s="26"/>
      <c r="M14" s="67">
        <f t="shared" si="1"/>
        <v>0</v>
      </c>
      <c r="N14" s="57">
        <f t="shared" si="0"/>
        <v>0</v>
      </c>
      <c r="O14" s="51"/>
      <c r="P14" s="59"/>
      <c r="Q14" s="60"/>
      <c r="R14" s="56"/>
      <c r="S14" s="57"/>
      <c r="T14" s="64"/>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8">
        <v>0.29166666666666702</v>
      </c>
      <c r="AZ14" s="8">
        <v>0.45833333333333798</v>
      </c>
      <c r="BA14" s="8">
        <v>0.45833333333333798</v>
      </c>
      <c r="BB14" s="8">
        <v>0.62500000000000999</v>
      </c>
      <c r="BC14" s="8">
        <v>0.45833333333333798</v>
      </c>
      <c r="BD14" s="8">
        <v>0.62500000000000999</v>
      </c>
      <c r="BE14" s="1" t="s">
        <v>31</v>
      </c>
      <c r="BF14" s="1"/>
      <c r="BG14" s="1"/>
      <c r="BH14" s="9" t="s">
        <v>32</v>
      </c>
      <c r="BI14" s="1" t="s">
        <v>33</v>
      </c>
    </row>
    <row r="15" spans="1:61" ht="12.75" customHeight="1" x14ac:dyDescent="0.2">
      <c r="A15" s="62" t="s">
        <v>34</v>
      </c>
      <c r="B15" s="63" t="str">
        <f>IF($T$2+5&lt;=$T$3,$T$2+5,"")</f>
        <v/>
      </c>
      <c r="C15" s="50"/>
      <c r="D15" s="51"/>
      <c r="E15" s="50"/>
      <c r="F15" s="64"/>
      <c r="G15" s="65"/>
      <c r="H15" s="26"/>
      <c r="I15" s="66"/>
      <c r="J15" s="26"/>
      <c r="K15" s="66"/>
      <c r="L15" s="26"/>
      <c r="M15" s="67">
        <f t="shared" si="1"/>
        <v>0</v>
      </c>
      <c r="N15" s="57">
        <f t="shared" si="0"/>
        <v>0</v>
      </c>
      <c r="O15" s="51"/>
      <c r="P15" s="59"/>
      <c r="Q15" s="60"/>
      <c r="R15" s="56"/>
      <c r="S15" s="57"/>
      <c r="T15" s="64"/>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8">
        <v>0.30208333333333398</v>
      </c>
      <c r="AZ15" s="8">
        <v>0.468750000000005</v>
      </c>
      <c r="BA15" s="8">
        <v>0.468750000000005</v>
      </c>
      <c r="BB15" s="8">
        <v>0.63541666666667695</v>
      </c>
      <c r="BC15" s="8">
        <v>0.468750000000005</v>
      </c>
      <c r="BD15" s="8">
        <v>0.63541666666667695</v>
      </c>
      <c r="BE15" s="1"/>
      <c r="BF15" s="1"/>
      <c r="BG15" s="1"/>
      <c r="BH15" s="9" t="s">
        <v>35</v>
      </c>
      <c r="BI15" s="1" t="s">
        <v>76</v>
      </c>
    </row>
    <row r="16" spans="1:61" ht="12.75" customHeight="1" thickBot="1" x14ac:dyDescent="0.25">
      <c r="A16" s="68" t="s">
        <v>36</v>
      </c>
      <c r="B16" s="69" t="str">
        <f>IF($T$2+6&lt;=$T$3,$T$2+6,"")</f>
        <v/>
      </c>
      <c r="C16" s="70"/>
      <c r="D16" s="71"/>
      <c r="E16" s="70"/>
      <c r="F16" s="72"/>
      <c r="G16" s="73"/>
      <c r="H16" s="27"/>
      <c r="I16" s="74"/>
      <c r="J16" s="27"/>
      <c r="K16" s="74"/>
      <c r="L16" s="27"/>
      <c r="M16" s="75">
        <f t="shared" si="1"/>
        <v>0</v>
      </c>
      <c r="N16" s="57">
        <f t="shared" si="0"/>
        <v>0</v>
      </c>
      <c r="O16" s="64"/>
      <c r="P16" s="76"/>
      <c r="Q16" s="77"/>
      <c r="R16" s="78"/>
      <c r="S16" s="79"/>
      <c r="T16" s="72"/>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8">
        <v>0.312500000000001</v>
      </c>
      <c r="AZ16" s="8">
        <v>0.47916666666667201</v>
      </c>
      <c r="BA16" s="8">
        <v>0.47916666666667201</v>
      </c>
      <c r="BB16" s="8">
        <v>0.64583333333334403</v>
      </c>
      <c r="BC16" s="8">
        <v>0.47916666666667201</v>
      </c>
      <c r="BD16" s="8">
        <v>0.64583333333334403</v>
      </c>
      <c r="BE16" s="1"/>
      <c r="BF16" s="1"/>
      <c r="BG16" s="1"/>
      <c r="BH16" s="9" t="s">
        <v>37</v>
      </c>
      <c r="BI16" s="1" t="s">
        <v>38</v>
      </c>
    </row>
    <row r="17" spans="1:61" ht="12.75" customHeight="1" thickBot="1" x14ac:dyDescent="0.3">
      <c r="A17" s="10"/>
      <c r="B17" s="80" t="s">
        <v>17</v>
      </c>
      <c r="C17" s="80"/>
      <c r="D17" s="81">
        <f>SUM(D10:D16)</f>
        <v>0</v>
      </c>
      <c r="E17" s="81"/>
      <c r="F17" s="81">
        <f>SUM(F10:F16)</f>
        <v>0</v>
      </c>
      <c r="G17" s="10"/>
      <c r="H17" s="119" t="s">
        <v>39</v>
      </c>
      <c r="I17" s="111"/>
      <c r="J17" s="82">
        <f>SUM(N17,F17)</f>
        <v>0</v>
      </c>
      <c r="K17" s="83" t="s">
        <v>40</v>
      </c>
      <c r="L17" s="83"/>
      <c r="M17" s="84"/>
      <c r="N17" s="81">
        <f>SUM(N10:N16)</f>
        <v>0</v>
      </c>
      <c r="O17" s="83"/>
      <c r="P17" s="85"/>
      <c r="Q17" s="86"/>
      <c r="R17" s="87"/>
      <c r="S17" s="87"/>
      <c r="T17" s="88"/>
      <c r="U17" s="8"/>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8">
        <v>0.32291666666666802</v>
      </c>
      <c r="AZ17" s="8">
        <v>0.48958333333333898</v>
      </c>
      <c r="BA17" s="8">
        <v>0.48958333333333898</v>
      </c>
      <c r="BB17" s="8">
        <v>0.65625000000001099</v>
      </c>
      <c r="BC17" s="8">
        <v>0.48958333333333898</v>
      </c>
      <c r="BD17" s="8">
        <v>0.65625000000001099</v>
      </c>
      <c r="BE17" s="1" t="s">
        <v>41</v>
      </c>
      <c r="BF17" s="1" t="s">
        <v>14</v>
      </c>
      <c r="BG17" s="1"/>
      <c r="BH17" s="6" t="s">
        <v>42</v>
      </c>
      <c r="BI17" s="1" t="s">
        <v>43</v>
      </c>
    </row>
    <row r="18" spans="1:61" ht="15.75" customHeight="1" thickBot="1" x14ac:dyDescent="0.3">
      <c r="A18" s="10"/>
      <c r="B18" s="110" t="s">
        <v>44</v>
      </c>
      <c r="C18" s="111"/>
      <c r="D18" s="111"/>
      <c r="E18" s="111"/>
      <c r="F18" s="111"/>
      <c r="G18" s="111"/>
      <c r="H18" s="89">
        <f>O2-'WEEKLY 22-23'!D17</f>
        <v>0</v>
      </c>
      <c r="I18" s="10"/>
      <c r="J18" s="90"/>
      <c r="K18" s="112" t="s">
        <v>45</v>
      </c>
      <c r="L18" s="111"/>
      <c r="M18" s="111"/>
      <c r="N18" s="111"/>
      <c r="O18" s="113"/>
      <c r="P18" s="91"/>
      <c r="Q18" s="92"/>
      <c r="R18" s="93"/>
      <c r="S18" s="93"/>
      <c r="T18" s="94"/>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8">
        <v>0.33333333333333498</v>
      </c>
      <c r="AZ18" s="8">
        <v>0.500000000000006</v>
      </c>
      <c r="BA18" s="8">
        <v>0.500000000000006</v>
      </c>
      <c r="BB18" s="8">
        <v>0.66666666666667795</v>
      </c>
      <c r="BC18" s="8">
        <v>0.500000000000006</v>
      </c>
      <c r="BD18" s="8">
        <v>0.66666666666667795</v>
      </c>
      <c r="BE18" s="1"/>
      <c r="BF18" s="11"/>
      <c r="BG18" s="1"/>
      <c r="BH18" s="6" t="s">
        <v>46</v>
      </c>
      <c r="BI18" s="1" t="s">
        <v>47</v>
      </c>
    </row>
    <row r="19" spans="1:61" ht="12.75" customHeight="1" thickBot="1" x14ac:dyDescent="0.3">
      <c r="A19" s="10"/>
      <c r="B19" s="114" t="s">
        <v>48</v>
      </c>
      <c r="C19" s="111"/>
      <c r="D19" s="111"/>
      <c r="E19" s="111"/>
      <c r="F19" s="111"/>
      <c r="G19" s="95">
        <f>IF(AND(J18="N/A",H18&lt;=0),"REQUIRED HOURS NEEDED",IF((N17&lt;=40),(J17-H18),(40-H18+F17)))</f>
        <v>0</v>
      </c>
      <c r="H19" s="10"/>
      <c r="I19" s="10"/>
      <c r="J19" s="10"/>
      <c r="K19" s="96"/>
      <c r="L19" s="96"/>
      <c r="M19" s="96"/>
      <c r="N19" s="96"/>
      <c r="O19" s="10"/>
      <c r="P19" s="91"/>
      <c r="Q19" s="92"/>
      <c r="R19" s="93"/>
      <c r="S19" s="93"/>
      <c r="T19" s="97"/>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8">
        <v>0.343750000000002</v>
      </c>
      <c r="AZ19" s="8">
        <v>0.51041666666667296</v>
      </c>
      <c r="BA19" s="8">
        <v>0.51041666666667296</v>
      </c>
      <c r="BB19" s="8">
        <v>0.67708333333334503</v>
      </c>
      <c r="BC19" s="8">
        <v>0.51041666666667296</v>
      </c>
      <c r="BD19" s="8">
        <v>0.67708333333334503</v>
      </c>
      <c r="BE19" s="1" t="s">
        <v>49</v>
      </c>
      <c r="BF19" s="11">
        <v>0.25</v>
      </c>
      <c r="BG19" s="1"/>
      <c r="BH19" s="6" t="s">
        <v>50</v>
      </c>
      <c r="BI19" s="1" t="s">
        <v>51</v>
      </c>
    </row>
    <row r="20" spans="1:61" ht="12.75" customHeight="1" x14ac:dyDescent="0.25">
      <c r="A20" s="10"/>
      <c r="B20" s="114" t="s">
        <v>52</v>
      </c>
      <c r="C20" s="111"/>
      <c r="D20" s="111"/>
      <c r="E20" s="111"/>
      <c r="F20" s="111"/>
      <c r="G20" s="95">
        <f>IF((N17&gt;40),(N17-40)*1,0)</f>
        <v>0</v>
      </c>
      <c r="H20" s="10"/>
      <c r="I20" s="10"/>
      <c r="J20" s="10"/>
      <c r="K20" s="98"/>
      <c r="L20" s="92"/>
      <c r="M20" s="93"/>
      <c r="N20" s="10"/>
      <c r="O20" s="10"/>
      <c r="P20" s="85"/>
      <c r="Q20" s="99"/>
      <c r="R20" s="100"/>
      <c r="S20" s="100"/>
      <c r="T20" s="10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8">
        <v>0.35416666666666902</v>
      </c>
      <c r="AZ20" s="8">
        <v>0.52083333333334003</v>
      </c>
      <c r="BA20" s="8">
        <v>0.52083333333334003</v>
      </c>
      <c r="BB20" s="8">
        <v>0.68750000000001199</v>
      </c>
      <c r="BC20" s="8">
        <v>0.52083333333334003</v>
      </c>
      <c r="BD20" s="8">
        <v>0.68750000000001199</v>
      </c>
      <c r="BE20" s="1" t="s">
        <v>53</v>
      </c>
      <c r="BF20" s="11">
        <v>0.5</v>
      </c>
      <c r="BG20" s="1"/>
      <c r="BH20" s="1" t="s">
        <v>54</v>
      </c>
      <c r="BI20" s="1" t="s">
        <v>55</v>
      </c>
    </row>
    <row r="21" spans="1:61" ht="12.75" customHeight="1" thickBot="1" x14ac:dyDescent="0.3">
      <c r="A21" s="10"/>
      <c r="B21" s="114"/>
      <c r="C21" s="111"/>
      <c r="D21" s="111"/>
      <c r="E21" s="111"/>
      <c r="F21" s="111"/>
      <c r="G21" s="95"/>
      <c r="H21" s="95"/>
      <c r="I21" s="10"/>
      <c r="J21" s="10"/>
      <c r="K21" s="92"/>
      <c r="L21" s="93"/>
      <c r="M21" s="10"/>
      <c r="N21" s="10"/>
      <c r="O21" s="83"/>
      <c r="P21" s="115"/>
      <c r="Q21" s="116"/>
      <c r="R21" s="116"/>
      <c r="S21" s="116"/>
      <c r="T21" s="117"/>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8">
        <v>0.36458333333333598</v>
      </c>
      <c r="AZ21" s="8">
        <v>0.53125000000000699</v>
      </c>
      <c r="BA21" s="8">
        <v>0.53125000000000699</v>
      </c>
      <c r="BB21" s="8">
        <v>0.69791666666667895</v>
      </c>
      <c r="BC21" s="8">
        <v>0.53125000000000699</v>
      </c>
      <c r="BD21" s="8">
        <v>0.69791666666667895</v>
      </c>
      <c r="BE21" s="1" t="s">
        <v>56</v>
      </c>
      <c r="BF21" s="11">
        <v>0.75</v>
      </c>
      <c r="BG21" s="1"/>
      <c r="BH21" s="1" t="s">
        <v>78</v>
      </c>
      <c r="BI21" s="1" t="s">
        <v>77</v>
      </c>
    </row>
    <row r="22" spans="1:61" ht="15" customHeight="1" x14ac:dyDescent="0.25">
      <c r="A22" s="10"/>
      <c r="B22" s="10"/>
      <c r="C22" s="10"/>
      <c r="D22" s="10"/>
      <c r="E22" s="10"/>
      <c r="F22" s="10"/>
      <c r="G22" s="83"/>
      <c r="H22" s="83"/>
      <c r="I22" s="83"/>
      <c r="J22" s="10"/>
      <c r="K22" s="10"/>
      <c r="L22" s="95"/>
      <c r="M22" s="10"/>
      <c r="N22" s="10"/>
      <c r="O22" s="10"/>
      <c r="P22" s="12"/>
      <c r="Q22" s="13"/>
      <c r="R22" s="14"/>
      <c r="S22" s="1"/>
      <c r="T22" s="1"/>
      <c r="U22" s="12"/>
      <c r="V22" s="15"/>
      <c r="W22" s="12"/>
      <c r="X22" s="13"/>
      <c r="Y22" s="14"/>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8">
        <v>0.375000000000003</v>
      </c>
      <c r="AZ22" s="8">
        <v>0.54166666666667396</v>
      </c>
      <c r="BA22" s="8">
        <v>0.54166666666667396</v>
      </c>
      <c r="BB22" s="8">
        <v>0.70833333333334603</v>
      </c>
      <c r="BC22" s="8">
        <v>0.54166666666667396</v>
      </c>
      <c r="BD22" s="8">
        <v>0.70833333333334603</v>
      </c>
      <c r="BE22" s="16" t="s">
        <v>57</v>
      </c>
      <c r="BF22" s="11">
        <v>1</v>
      </c>
      <c r="BG22" s="1"/>
      <c r="BH22" s="7" t="s">
        <v>9</v>
      </c>
      <c r="BI22" s="1"/>
    </row>
    <row r="23" spans="1:61" ht="15" customHeight="1" x14ac:dyDescent="0.25">
      <c r="A23" s="10" t="s">
        <v>58</v>
      </c>
      <c r="B23" s="10"/>
      <c r="C23" s="10"/>
      <c r="D23" s="10"/>
      <c r="E23" s="10"/>
      <c r="F23" s="10"/>
      <c r="G23" s="10"/>
      <c r="H23" s="102" t="s">
        <v>59</v>
      </c>
      <c r="I23" s="10"/>
      <c r="J23" s="103" t="s">
        <v>60</v>
      </c>
      <c r="K23" s="103"/>
      <c r="L23" s="10"/>
      <c r="M23" s="10"/>
      <c r="N23" s="118"/>
      <c r="O23" s="111"/>
      <c r="P23" s="1"/>
      <c r="Q23" s="1"/>
      <c r="R23" s="14"/>
      <c r="S23" s="104"/>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8">
        <v>0.38541666666667002</v>
      </c>
      <c r="AZ23" s="8">
        <v>0.55208333333334103</v>
      </c>
      <c r="BA23" s="8">
        <v>0.55208333333334103</v>
      </c>
      <c r="BB23" s="8">
        <v>0.71875000000001299</v>
      </c>
      <c r="BC23" s="8">
        <v>0.55208333333334103</v>
      </c>
      <c r="BD23" s="8">
        <v>0.71875000000001299</v>
      </c>
      <c r="BE23" s="16" t="s">
        <v>61</v>
      </c>
      <c r="BF23" s="11">
        <v>1.25</v>
      </c>
      <c r="BG23" s="1"/>
      <c r="BH23" s="1"/>
      <c r="BI23" s="1"/>
    </row>
    <row r="24" spans="1:61" ht="14.25" customHeight="1" x14ac:dyDescent="0.25">
      <c r="A24" s="10"/>
      <c r="B24" s="10"/>
      <c r="C24" s="10"/>
      <c r="D24" s="10"/>
      <c r="E24" s="10"/>
      <c r="F24" s="10"/>
      <c r="G24" s="10"/>
      <c r="H24" s="10"/>
      <c r="I24" s="10"/>
      <c r="J24" s="10" t="s">
        <v>62</v>
      </c>
      <c r="K24" s="105">
        <f>SUM($N$17)</f>
        <v>0</v>
      </c>
      <c r="L24" s="10"/>
      <c r="M24" s="17"/>
      <c r="N24" s="106"/>
      <c r="O24" s="18"/>
      <c r="P24" s="1"/>
      <c r="Q24" s="1"/>
      <c r="R24" s="19"/>
      <c r="S24" s="20"/>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8">
        <v>0.39583333333333698</v>
      </c>
      <c r="AZ24" s="8">
        <v>0.56250000000000799</v>
      </c>
      <c r="BA24" s="8">
        <v>0.56250000000000799</v>
      </c>
      <c r="BB24" s="8">
        <v>0.72916666666667995</v>
      </c>
      <c r="BC24" s="8">
        <v>0.56250000000000799</v>
      </c>
      <c r="BD24" s="8">
        <v>0.72916666666667995</v>
      </c>
      <c r="BE24" s="1"/>
      <c r="BF24" s="11">
        <v>1.5</v>
      </c>
      <c r="BG24" s="1"/>
      <c r="BH24" s="1"/>
      <c r="BI24" s="1"/>
    </row>
    <row r="25" spans="1:61" ht="15" customHeight="1" x14ac:dyDescent="0.25">
      <c r="A25" s="10" t="s">
        <v>63</v>
      </c>
      <c r="B25" s="10"/>
      <c r="C25" s="10"/>
      <c r="D25" s="10"/>
      <c r="E25" s="10"/>
      <c r="F25" s="10"/>
      <c r="G25" s="10"/>
      <c r="H25" s="102" t="s">
        <v>59</v>
      </c>
      <c r="I25" s="10"/>
      <c r="J25" s="10" t="s">
        <v>64</v>
      </c>
      <c r="K25" s="21">
        <f>SUM($R$17)</f>
        <v>0</v>
      </c>
      <c r="L25" s="10"/>
      <c r="M25" s="10"/>
      <c r="N25" s="10"/>
      <c r="O25" s="10"/>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8">
        <v>0.406250000000004</v>
      </c>
      <c r="AZ25" s="8">
        <v>0.57291666666667496</v>
      </c>
      <c r="BA25" s="8">
        <v>0.57291666666667496</v>
      </c>
      <c r="BB25" s="8">
        <v>0.73958333333334703</v>
      </c>
      <c r="BC25" s="8">
        <v>0.57291666666667496</v>
      </c>
      <c r="BD25" s="8">
        <v>0.73958333333334703</v>
      </c>
      <c r="BE25" s="1"/>
      <c r="BF25" s="11">
        <v>1.75</v>
      </c>
      <c r="BG25" s="1"/>
      <c r="BH25" s="1">
        <v>0.5</v>
      </c>
      <c r="BI25" s="1"/>
    </row>
    <row r="26" spans="1:61" ht="12.75" customHeight="1" x14ac:dyDescent="0.25">
      <c r="A26" s="10"/>
      <c r="B26" s="10"/>
      <c r="C26" s="10"/>
      <c r="D26" s="10"/>
      <c r="E26" s="10"/>
      <c r="F26" s="10"/>
      <c r="G26" s="10"/>
      <c r="H26" s="10"/>
      <c r="I26" s="10"/>
      <c r="J26" s="10" t="s">
        <v>65</v>
      </c>
      <c r="K26" s="21">
        <f>SUM($K$24:$K$25)</f>
        <v>0</v>
      </c>
      <c r="L26" s="10"/>
      <c r="M26" s="17"/>
      <c r="N26" s="10"/>
      <c r="O26" s="18"/>
      <c r="P26" s="1"/>
      <c r="Q26" s="1"/>
      <c r="R26" s="19"/>
      <c r="S26" s="20"/>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8">
        <v>0.41666666666667102</v>
      </c>
      <c r="AZ26" s="8">
        <v>0.58333333333334203</v>
      </c>
      <c r="BA26" s="8">
        <v>0.58333333333334203</v>
      </c>
      <c r="BB26" s="8">
        <v>0.75000000000001399</v>
      </c>
      <c r="BC26" s="8">
        <v>0.58333333333334203</v>
      </c>
      <c r="BD26" s="8">
        <v>0.75000000000001399</v>
      </c>
      <c r="BE26" s="1"/>
      <c r="BF26" s="1">
        <v>2</v>
      </c>
      <c r="BG26" s="1"/>
      <c r="BH26" s="11">
        <v>1</v>
      </c>
      <c r="BI26" s="1"/>
    </row>
    <row r="27" spans="1:61" ht="13.5" customHeight="1" x14ac:dyDescent="0.25">
      <c r="A27" s="10" t="s">
        <v>66</v>
      </c>
      <c r="B27" s="10"/>
      <c r="C27" s="22"/>
      <c r="D27" s="22"/>
      <c r="E27" s="22"/>
      <c r="F27" s="22"/>
      <c r="G27" s="22"/>
      <c r="H27" s="22"/>
      <c r="I27" s="22"/>
      <c r="J27" s="22"/>
      <c r="K27" s="22"/>
      <c r="L27" s="22"/>
      <c r="M27" s="22"/>
      <c r="N27" s="23"/>
      <c r="O27" s="10"/>
      <c r="P27" s="1"/>
      <c r="Q27" s="1"/>
      <c r="R27" s="1"/>
      <c r="S27" s="20"/>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8">
        <v>0.42708333333333798</v>
      </c>
      <c r="AZ27" s="8">
        <v>0.59375000000000899</v>
      </c>
      <c r="BA27" s="8">
        <v>0.59375000000000899</v>
      </c>
      <c r="BB27" s="8">
        <v>0.76041666666668095</v>
      </c>
      <c r="BC27" s="8">
        <v>0.59375000000000899</v>
      </c>
      <c r="BD27" s="8">
        <v>0.76041666666668095</v>
      </c>
      <c r="BE27" s="1"/>
      <c r="BF27" s="1">
        <v>2.25</v>
      </c>
      <c r="BG27" s="1"/>
      <c r="BH27" s="1">
        <v>1.25</v>
      </c>
      <c r="BI27" s="1"/>
    </row>
    <row r="28" spans="1:61" ht="12.75" customHeight="1" x14ac:dyDescent="0.2">
      <c r="A28" s="24"/>
      <c r="B28" s="24"/>
      <c r="C28" s="24"/>
      <c r="D28" s="24"/>
      <c r="E28" s="24"/>
      <c r="F28" s="24"/>
      <c r="G28" s="24"/>
      <c r="H28" s="24"/>
      <c r="I28" s="24"/>
      <c r="J28" s="24"/>
      <c r="K28" s="24"/>
      <c r="L28" s="24"/>
      <c r="M28" s="24"/>
      <c r="N28" s="24"/>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8">
        <v>0.437500000000004</v>
      </c>
      <c r="AZ28" s="8">
        <v>0.60416666666667596</v>
      </c>
      <c r="BA28" s="8">
        <v>0.60416666666667596</v>
      </c>
      <c r="BB28" s="8">
        <v>0.77083333333334703</v>
      </c>
      <c r="BC28" s="8">
        <v>0.60416666666667596</v>
      </c>
      <c r="BD28" s="8">
        <v>0.77083333333334703</v>
      </c>
      <c r="BE28" s="1"/>
      <c r="BF28" s="1">
        <v>2.5</v>
      </c>
      <c r="BG28" s="1"/>
      <c r="BH28" s="1"/>
      <c r="BI28" s="1"/>
    </row>
    <row r="29" spans="1:61" ht="12.75" customHeight="1" x14ac:dyDescent="0.2">
      <c r="A29" s="24"/>
      <c r="B29" s="24"/>
      <c r="C29" s="24"/>
      <c r="D29" s="24"/>
      <c r="E29" s="24"/>
      <c r="F29" s="24"/>
      <c r="G29" s="24"/>
      <c r="H29" s="24"/>
      <c r="I29" s="24"/>
      <c r="J29" s="24"/>
      <c r="K29" s="24"/>
      <c r="L29" s="24"/>
      <c r="M29" s="24"/>
      <c r="N29" s="24"/>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8">
        <v>0.44791666666667102</v>
      </c>
      <c r="AZ29" s="8">
        <v>0.61458333333334303</v>
      </c>
      <c r="BA29" s="8">
        <v>0.61458333333334303</v>
      </c>
      <c r="BB29" s="8">
        <v>0.78125000000001399</v>
      </c>
      <c r="BC29" s="8">
        <v>0.61458333333334303</v>
      </c>
      <c r="BD29" s="8">
        <v>0.78125000000001399</v>
      </c>
      <c r="BE29" s="1"/>
      <c r="BF29" s="1">
        <v>2.75</v>
      </c>
      <c r="BG29" s="1"/>
      <c r="BH29" s="1"/>
      <c r="BI29" s="1"/>
    </row>
    <row r="30" spans="1:61"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8">
        <v>0.45833333333333331</v>
      </c>
      <c r="AZ30" s="8">
        <v>0.625</v>
      </c>
      <c r="BA30" s="8">
        <v>0.625</v>
      </c>
      <c r="BB30" s="8">
        <v>0.79166666666666663</v>
      </c>
      <c r="BC30" s="8">
        <v>0.625</v>
      </c>
      <c r="BD30" s="8">
        <v>0.79166666666666663</v>
      </c>
      <c r="BE30" s="1"/>
      <c r="BF30" s="1">
        <v>3</v>
      </c>
      <c r="BG30" s="1"/>
      <c r="BH30" s="1"/>
      <c r="BI30" s="1"/>
    </row>
    <row r="31" spans="1:61"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8">
        <v>0.46875</v>
      </c>
      <c r="AZ31" s="8">
        <v>0.63541666666666663</v>
      </c>
      <c r="BA31" s="8">
        <v>0.63541666666666663</v>
      </c>
      <c r="BB31" s="8">
        <v>0.80208333333333337</v>
      </c>
      <c r="BC31" s="8">
        <v>0.63541666666666663</v>
      </c>
      <c r="BD31" s="8">
        <v>0.80208333333333337</v>
      </c>
      <c r="BE31" s="1"/>
      <c r="BF31" s="1">
        <v>3.25</v>
      </c>
      <c r="BG31" s="1"/>
      <c r="BH31" s="1"/>
      <c r="BI31" s="1"/>
    </row>
    <row r="32" spans="1:61" ht="12.75" customHeight="1" x14ac:dyDescent="0.2">
      <c r="A32" s="109" t="s">
        <v>67</v>
      </c>
      <c r="B32" s="109"/>
      <c r="C32" s="109"/>
      <c r="D32" s="109"/>
      <c r="E32" s="109"/>
      <c r="F32" s="109"/>
      <c r="G32" s="109"/>
      <c r="H32" s="109"/>
      <c r="I32" s="109"/>
      <c r="J32" s="109"/>
      <c r="K32" s="109"/>
      <c r="L32" s="109"/>
      <c r="M32" s="109"/>
      <c r="N32" s="109"/>
      <c r="O32" s="109"/>
      <c r="P32" s="109"/>
      <c r="Q32" s="109"/>
      <c r="R32" s="109"/>
      <c r="S32" s="109"/>
      <c r="T32" s="109"/>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8">
        <v>0.47916666666667201</v>
      </c>
      <c r="AZ32" s="8">
        <v>0.64583333333334403</v>
      </c>
      <c r="BA32" s="8">
        <v>0.64583333333334403</v>
      </c>
      <c r="BB32" s="8">
        <v>0.81250000000001499</v>
      </c>
      <c r="BC32" s="8">
        <v>0.64583333333334403</v>
      </c>
      <c r="BD32" s="8">
        <v>0.81250000000001499</v>
      </c>
      <c r="BE32" s="1"/>
      <c r="BF32" s="1">
        <v>3.5</v>
      </c>
      <c r="BG32" s="1"/>
      <c r="BH32" s="1"/>
      <c r="BI32" s="1"/>
    </row>
    <row r="33" spans="1:61" ht="12.75" customHeight="1" x14ac:dyDescent="0.2">
      <c r="A33" s="109" t="s">
        <v>68</v>
      </c>
      <c r="B33" s="109"/>
      <c r="C33" s="109"/>
      <c r="D33" s="109"/>
      <c r="E33" s="109"/>
      <c r="F33" s="109"/>
      <c r="G33" s="109"/>
      <c r="H33" s="109"/>
      <c r="I33" s="109"/>
      <c r="J33" s="109"/>
      <c r="K33" s="109"/>
      <c r="L33" s="109"/>
      <c r="M33" s="109"/>
      <c r="N33" s="109"/>
      <c r="O33" s="109"/>
      <c r="P33" s="109"/>
      <c r="Q33" s="109"/>
      <c r="R33" s="109"/>
      <c r="S33" s="109"/>
      <c r="T33" s="109"/>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8">
        <v>0.48958333333333898</v>
      </c>
      <c r="AZ33" s="8">
        <v>0.65625000000001099</v>
      </c>
      <c r="BA33" s="8">
        <v>0.65625000000001099</v>
      </c>
      <c r="BB33" s="8">
        <v>0.82291666666668195</v>
      </c>
      <c r="BC33" s="8">
        <v>0.65625000000001099</v>
      </c>
      <c r="BD33" s="8">
        <v>0.82291666666668195</v>
      </c>
      <c r="BE33" s="1"/>
      <c r="BF33" s="1">
        <v>3.75</v>
      </c>
      <c r="BG33" s="1"/>
      <c r="BH33" s="1"/>
      <c r="BI33" s="1"/>
    </row>
    <row r="34" spans="1:61" ht="12.75" customHeight="1" x14ac:dyDescent="0.2">
      <c r="A34" s="109" t="s">
        <v>69</v>
      </c>
      <c r="B34" s="109"/>
      <c r="C34" s="109"/>
      <c r="D34" s="109"/>
      <c r="E34" s="109"/>
      <c r="F34" s="109"/>
      <c r="G34" s="109"/>
      <c r="H34" s="109"/>
      <c r="I34" s="109"/>
      <c r="J34" s="109"/>
      <c r="K34" s="109"/>
      <c r="L34" s="109"/>
      <c r="M34" s="109"/>
      <c r="N34" s="109"/>
      <c r="O34" s="109"/>
      <c r="P34" s="109"/>
      <c r="Q34" s="109"/>
      <c r="R34" s="109"/>
      <c r="S34" s="109"/>
      <c r="T34" s="109"/>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8">
        <v>0.500000000000006</v>
      </c>
      <c r="AZ34" s="8">
        <v>0.66666666666667795</v>
      </c>
      <c r="BA34" s="8">
        <v>0.66666666666667795</v>
      </c>
      <c r="BB34" s="8">
        <v>0.83333333333334902</v>
      </c>
      <c r="BC34" s="8">
        <v>0.66666666666667795</v>
      </c>
      <c r="BD34" s="8">
        <v>0.83333333333334902</v>
      </c>
      <c r="BE34" s="1"/>
      <c r="BF34" s="1">
        <v>4</v>
      </c>
      <c r="BG34" s="1"/>
      <c r="BH34" s="1"/>
      <c r="BI34" s="1"/>
    </row>
    <row r="35" spans="1:61" ht="12.75" customHeight="1" x14ac:dyDescent="0.2">
      <c r="A35" s="109" t="s">
        <v>70</v>
      </c>
      <c r="B35" s="109"/>
      <c r="C35" s="109"/>
      <c r="D35" s="109"/>
      <c r="E35" s="109"/>
      <c r="F35" s="109"/>
      <c r="G35" s="109"/>
      <c r="H35" s="109"/>
      <c r="I35" s="109"/>
      <c r="J35" s="109"/>
      <c r="K35" s="109"/>
      <c r="L35" s="109"/>
      <c r="M35" s="109"/>
      <c r="N35" s="109"/>
      <c r="O35" s="109"/>
      <c r="P35" s="109"/>
      <c r="Q35" s="109"/>
      <c r="R35" s="109"/>
      <c r="S35" s="109"/>
      <c r="T35" s="109"/>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8">
        <v>0.51041666666667296</v>
      </c>
      <c r="AZ35" s="8">
        <v>0.67708333333334503</v>
      </c>
      <c r="BA35" s="8">
        <v>0.67708333333334503</v>
      </c>
      <c r="BB35" s="8">
        <v>0.84375000000001599</v>
      </c>
      <c r="BC35" s="8">
        <v>0.67708333333334503</v>
      </c>
      <c r="BD35" s="8">
        <v>0.84375000000001599</v>
      </c>
      <c r="BE35" s="1"/>
      <c r="BF35" s="1">
        <v>4.25</v>
      </c>
      <c r="BG35" s="1"/>
      <c r="BH35" s="1"/>
      <c r="BI35" s="1"/>
    </row>
    <row r="36" spans="1:61" ht="12.75" customHeight="1" x14ac:dyDescent="0.2">
      <c r="A36" s="109" t="s">
        <v>71</v>
      </c>
      <c r="B36" s="109"/>
      <c r="C36" s="109"/>
      <c r="D36" s="109"/>
      <c r="E36" s="109"/>
      <c r="F36" s="109"/>
      <c r="G36" s="109"/>
      <c r="H36" s="109"/>
      <c r="I36" s="109"/>
      <c r="J36" s="109"/>
      <c r="K36" s="109"/>
      <c r="L36" s="109"/>
      <c r="M36" s="109"/>
      <c r="N36" s="109"/>
      <c r="O36" s="109"/>
      <c r="P36" s="109"/>
      <c r="Q36" s="109"/>
      <c r="R36" s="109"/>
      <c r="S36" s="109"/>
      <c r="T36" s="109"/>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8">
        <v>0.52083333333334003</v>
      </c>
      <c r="AZ36" s="8">
        <v>0.68750000000001199</v>
      </c>
      <c r="BA36" s="8">
        <v>0.68750000000001199</v>
      </c>
      <c r="BB36" s="8">
        <v>0.85416666666668295</v>
      </c>
      <c r="BC36" s="8">
        <v>0.68750000000001199</v>
      </c>
      <c r="BD36" s="8">
        <v>0.85416666666668295</v>
      </c>
      <c r="BE36" s="1"/>
      <c r="BF36" s="1">
        <v>4.5</v>
      </c>
      <c r="BG36" s="1"/>
      <c r="BH36" s="1"/>
      <c r="BI36" s="1"/>
    </row>
    <row r="37" spans="1:61" ht="12.75" customHeight="1" x14ac:dyDescent="0.2">
      <c r="A37" s="109" t="s">
        <v>72</v>
      </c>
      <c r="B37" s="109"/>
      <c r="C37" s="109"/>
      <c r="D37" s="109"/>
      <c r="E37" s="109"/>
      <c r="F37" s="109"/>
      <c r="G37" s="109"/>
      <c r="H37" s="109"/>
      <c r="I37" s="109"/>
      <c r="J37" s="109"/>
      <c r="K37" s="109"/>
      <c r="L37" s="109"/>
      <c r="M37" s="109"/>
      <c r="N37" s="109"/>
      <c r="O37" s="109"/>
      <c r="P37" s="109"/>
      <c r="Q37" s="109"/>
      <c r="R37" s="109"/>
      <c r="S37" s="109"/>
      <c r="T37" s="109"/>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8">
        <v>0.53125000000000699</v>
      </c>
      <c r="AZ37" s="8">
        <v>0.69791666666667895</v>
      </c>
      <c r="BA37" s="8">
        <v>0.69791666666667895</v>
      </c>
      <c r="BB37" s="8">
        <v>0.86458333333335002</v>
      </c>
      <c r="BC37" s="8">
        <v>0.69791666666667895</v>
      </c>
      <c r="BD37" s="8">
        <v>0.86458333333335002</v>
      </c>
      <c r="BE37" s="1"/>
      <c r="BF37" s="1">
        <v>4.75</v>
      </c>
      <c r="BG37" s="1"/>
      <c r="BH37" s="1"/>
      <c r="BI37" s="1"/>
    </row>
    <row r="38" spans="1:61" ht="12.75" customHeight="1" x14ac:dyDescent="0.2">
      <c r="A38" s="109" t="s">
        <v>73</v>
      </c>
      <c r="B38" s="109"/>
      <c r="C38" s="109"/>
      <c r="D38" s="109"/>
      <c r="E38" s="109"/>
      <c r="F38" s="109"/>
      <c r="G38" s="109"/>
      <c r="H38" s="109"/>
      <c r="I38" s="109"/>
      <c r="J38" s="109"/>
      <c r="K38" s="109"/>
      <c r="L38" s="109"/>
      <c r="M38" s="109"/>
      <c r="N38" s="109"/>
      <c r="O38" s="109"/>
      <c r="P38" s="109"/>
      <c r="Q38" s="109"/>
      <c r="R38" s="109"/>
      <c r="S38" s="109"/>
      <c r="T38" s="109"/>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8">
        <v>0.54166666666667396</v>
      </c>
      <c r="AZ38" s="8">
        <v>0.70833333333334603</v>
      </c>
      <c r="BA38" s="8">
        <v>0.70833333333334603</v>
      </c>
      <c r="BB38" s="8">
        <v>0.87500000000001699</v>
      </c>
      <c r="BC38" s="8">
        <v>0.70833333333334603</v>
      </c>
      <c r="BD38" s="8">
        <v>0.87500000000001699</v>
      </c>
      <c r="BE38" s="1"/>
      <c r="BF38" s="1">
        <v>5</v>
      </c>
      <c r="BG38" s="1"/>
      <c r="BH38" s="1"/>
      <c r="BI38" s="1"/>
    </row>
    <row r="39" spans="1:61" ht="12.75" customHeight="1" x14ac:dyDescent="0.2">
      <c r="A39" s="109" t="s">
        <v>74</v>
      </c>
      <c r="B39" s="109"/>
      <c r="C39" s="109"/>
      <c r="D39" s="109"/>
      <c r="E39" s="109"/>
      <c r="F39" s="109"/>
      <c r="G39" s="109"/>
      <c r="H39" s="109"/>
      <c r="I39" s="109"/>
      <c r="J39" s="109"/>
      <c r="K39" s="109"/>
      <c r="L39" s="109"/>
      <c r="M39" s="109"/>
      <c r="N39" s="109"/>
      <c r="O39" s="109"/>
      <c r="P39" s="109"/>
      <c r="Q39" s="109"/>
      <c r="R39" s="109"/>
      <c r="S39" s="109"/>
      <c r="T39" s="109"/>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8">
        <v>0.55208333333334103</v>
      </c>
      <c r="AZ39" s="8">
        <v>0.71875000000001199</v>
      </c>
      <c r="BA39" s="8">
        <v>0.71875000000001199</v>
      </c>
      <c r="BB39" s="8">
        <v>0.88541666666668395</v>
      </c>
      <c r="BC39" s="8">
        <v>0.71875000000001199</v>
      </c>
      <c r="BD39" s="8">
        <v>0.88541666666668395</v>
      </c>
      <c r="BE39" s="1"/>
      <c r="BF39" s="1">
        <v>5.25</v>
      </c>
      <c r="BG39" s="1"/>
      <c r="BH39" s="1"/>
      <c r="BI39" s="1"/>
    </row>
    <row r="40" spans="1:61" ht="12.75" customHeight="1" x14ac:dyDescent="0.2">
      <c r="A40" s="109"/>
      <c r="B40" s="109"/>
      <c r="C40" s="109"/>
      <c r="D40" s="109"/>
      <c r="E40" s="109"/>
      <c r="F40" s="109"/>
      <c r="G40" s="109"/>
      <c r="H40" s="109"/>
      <c r="I40" s="109"/>
      <c r="J40" s="109"/>
      <c r="K40" s="109"/>
      <c r="L40" s="109"/>
      <c r="M40" s="109"/>
      <c r="N40" s="109"/>
      <c r="O40" s="109"/>
      <c r="P40" s="109"/>
      <c r="Q40" s="109"/>
      <c r="R40" s="109"/>
      <c r="S40" s="109"/>
      <c r="T40" s="109"/>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8">
        <v>0.56250000000000799</v>
      </c>
      <c r="AZ40" s="8">
        <v>0.72916666666667895</v>
      </c>
      <c r="BA40" s="8">
        <v>0.72916666666667895</v>
      </c>
      <c r="BB40" s="8">
        <v>0.89583333333335102</v>
      </c>
      <c r="BC40" s="8">
        <v>0.72916666666667895</v>
      </c>
      <c r="BD40" s="8">
        <v>0.89583333333335102</v>
      </c>
      <c r="BE40" s="1"/>
      <c r="BF40" s="1">
        <v>5.5</v>
      </c>
      <c r="BG40" s="1"/>
      <c r="BH40" s="1"/>
      <c r="BI40" s="1"/>
    </row>
    <row r="41" spans="1:61" ht="12.75" customHeight="1" x14ac:dyDescent="0.2">
      <c r="A41" s="108" t="s">
        <v>75</v>
      </c>
      <c r="B41" s="108"/>
      <c r="C41" s="108"/>
      <c r="D41" s="108"/>
      <c r="E41" s="108"/>
      <c r="F41" s="108"/>
      <c r="G41" s="108"/>
      <c r="H41" s="108"/>
      <c r="I41" s="108"/>
      <c r="J41" s="108"/>
      <c r="K41" s="108"/>
      <c r="L41" s="108"/>
      <c r="M41" s="108"/>
      <c r="N41" s="108"/>
      <c r="O41" s="108"/>
      <c r="P41" s="108"/>
      <c r="Q41" s="108"/>
      <c r="R41" s="108"/>
      <c r="S41" s="108"/>
      <c r="T41" s="108"/>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8">
        <v>0.57291666666667496</v>
      </c>
      <c r="AZ41" s="8">
        <v>0.73958333333334603</v>
      </c>
      <c r="BA41" s="8">
        <v>0.73958333333334603</v>
      </c>
      <c r="BB41" s="8">
        <v>0.90625000000001799</v>
      </c>
      <c r="BC41" s="8">
        <v>0.73958333333334603</v>
      </c>
      <c r="BD41" s="8">
        <v>0.90625000000001799</v>
      </c>
      <c r="BE41" s="1"/>
      <c r="BF41" s="1">
        <v>5.75</v>
      </c>
      <c r="BG41" s="1"/>
      <c r="BH41" s="1"/>
      <c r="BI41" s="1"/>
    </row>
    <row r="42" spans="1:61" ht="12.75" customHeight="1" x14ac:dyDescent="0.2">
      <c r="A42" s="108"/>
      <c r="B42" s="108"/>
      <c r="C42" s="108"/>
      <c r="D42" s="108"/>
      <c r="E42" s="108"/>
      <c r="F42" s="108"/>
      <c r="G42" s="108"/>
      <c r="H42" s="108"/>
      <c r="I42" s="108"/>
      <c r="J42" s="108"/>
      <c r="K42" s="108"/>
      <c r="L42" s="108"/>
      <c r="M42" s="108"/>
      <c r="N42" s="108"/>
      <c r="O42" s="108"/>
      <c r="P42" s="108"/>
      <c r="Q42" s="108"/>
      <c r="R42" s="108"/>
      <c r="S42" s="108"/>
      <c r="T42" s="108"/>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8">
        <v>0.58333333333334203</v>
      </c>
      <c r="AZ42" s="8">
        <v>0.75000000000001299</v>
      </c>
      <c r="BA42" s="8">
        <v>0.75000000000001299</v>
      </c>
      <c r="BB42" s="8">
        <v>0.91666666666668495</v>
      </c>
      <c r="BC42" s="8">
        <v>0.75000000000001299</v>
      </c>
      <c r="BD42" s="8">
        <v>0.91666666666668495</v>
      </c>
      <c r="BE42" s="1"/>
      <c r="BF42" s="1">
        <v>6</v>
      </c>
      <c r="BG42" s="1"/>
      <c r="BH42" s="1"/>
      <c r="BI42" s="1"/>
    </row>
    <row r="43" spans="1:61" ht="12.75" customHeight="1" x14ac:dyDescent="0.2">
      <c r="A43" s="108"/>
      <c r="B43" s="108"/>
      <c r="C43" s="108"/>
      <c r="D43" s="108"/>
      <c r="E43" s="108"/>
      <c r="F43" s="108"/>
      <c r="G43" s="108"/>
      <c r="H43" s="108"/>
      <c r="I43" s="108"/>
      <c r="J43" s="108"/>
      <c r="K43" s="108"/>
      <c r="L43" s="108"/>
      <c r="M43" s="108"/>
      <c r="N43" s="108"/>
      <c r="O43" s="108"/>
      <c r="P43" s="108"/>
      <c r="Q43" s="108"/>
      <c r="R43" s="108"/>
      <c r="S43" s="108"/>
      <c r="T43" s="108"/>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8">
        <v>0.59375000000000899</v>
      </c>
      <c r="AZ43" s="8">
        <v>0.76041666666667995</v>
      </c>
      <c r="BA43" s="8">
        <v>0.76041666666667995</v>
      </c>
      <c r="BB43" s="8">
        <v>0.92708333333335202</v>
      </c>
      <c r="BC43" s="8">
        <v>0.76041666666667995</v>
      </c>
      <c r="BD43" s="8">
        <v>0.92708333333335202</v>
      </c>
      <c r="BE43" s="1"/>
      <c r="BF43" s="1">
        <v>6.25</v>
      </c>
      <c r="BG43" s="1"/>
      <c r="BH43" s="1"/>
      <c r="BI43" s="1"/>
    </row>
    <row r="44" spans="1:61" ht="12.75" customHeight="1" x14ac:dyDescent="0.2">
      <c r="A44" s="108"/>
      <c r="B44" s="108"/>
      <c r="C44" s="108"/>
      <c r="D44" s="108"/>
      <c r="E44" s="108"/>
      <c r="F44" s="108"/>
      <c r="G44" s="108"/>
      <c r="H44" s="108"/>
      <c r="I44" s="108"/>
      <c r="J44" s="108"/>
      <c r="K44" s="108"/>
      <c r="L44" s="108"/>
      <c r="M44" s="108"/>
      <c r="N44" s="108"/>
      <c r="O44" s="108"/>
      <c r="P44" s="108"/>
      <c r="Q44" s="108"/>
      <c r="R44" s="108"/>
      <c r="S44" s="108"/>
      <c r="T44" s="108"/>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8">
        <v>0.60416666666667596</v>
      </c>
      <c r="AZ44" s="8">
        <v>0.77083333333334703</v>
      </c>
      <c r="BA44" s="8">
        <v>0.77083333333334703</v>
      </c>
      <c r="BB44" s="8">
        <v>0.93750000000001898</v>
      </c>
      <c r="BC44" s="8">
        <v>0.77083333333334703</v>
      </c>
      <c r="BD44" s="8">
        <v>0.93750000000001898</v>
      </c>
      <c r="BE44" s="1"/>
      <c r="BF44" s="1">
        <v>6.5</v>
      </c>
      <c r="BG44" s="1"/>
      <c r="BH44" s="1"/>
      <c r="BI44" s="1"/>
    </row>
    <row r="45" spans="1:61" ht="12.75" customHeight="1" x14ac:dyDescent="0.2">
      <c r="A45" s="108"/>
      <c r="B45" s="108"/>
      <c r="C45" s="108"/>
      <c r="D45" s="108"/>
      <c r="E45" s="108"/>
      <c r="F45" s="108"/>
      <c r="G45" s="108"/>
      <c r="H45" s="108"/>
      <c r="I45" s="108"/>
      <c r="J45" s="108"/>
      <c r="K45" s="108"/>
      <c r="L45" s="108"/>
      <c r="M45" s="108"/>
      <c r="N45" s="108"/>
      <c r="O45" s="108"/>
      <c r="P45" s="108"/>
      <c r="Q45" s="108"/>
      <c r="R45" s="108"/>
      <c r="S45" s="108"/>
      <c r="T45" s="108"/>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8">
        <v>0.61458333333334303</v>
      </c>
      <c r="AZ45" s="8">
        <v>0.78125000000001399</v>
      </c>
      <c r="BA45" s="8">
        <v>0.78125000000001399</v>
      </c>
      <c r="BB45" s="8">
        <v>0.94791666666668595</v>
      </c>
      <c r="BC45" s="8">
        <v>0.78125000000001399</v>
      </c>
      <c r="BD45" s="8">
        <v>0.94791666666668595</v>
      </c>
      <c r="BE45" s="1"/>
      <c r="BF45" s="1">
        <v>6.75</v>
      </c>
      <c r="BG45" s="1"/>
      <c r="BH45" s="1"/>
      <c r="BI45" s="1"/>
    </row>
    <row r="46" spans="1:61" ht="12.75" customHeight="1" x14ac:dyDescent="0.2">
      <c r="A46" s="108"/>
      <c r="B46" s="108"/>
      <c r="C46" s="108"/>
      <c r="D46" s="108"/>
      <c r="E46" s="108"/>
      <c r="F46" s="108"/>
      <c r="G46" s="108"/>
      <c r="H46" s="108"/>
      <c r="I46" s="108"/>
      <c r="J46" s="108"/>
      <c r="K46" s="108"/>
      <c r="L46" s="108"/>
      <c r="M46" s="108"/>
      <c r="N46" s="108"/>
      <c r="O46" s="108"/>
      <c r="P46" s="108"/>
      <c r="Q46" s="108"/>
      <c r="R46" s="108"/>
      <c r="S46" s="108"/>
      <c r="T46" s="108"/>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8">
        <v>0.62500000000000999</v>
      </c>
      <c r="AZ46" s="8">
        <v>0.79166666666668095</v>
      </c>
      <c r="BA46" s="8">
        <v>0.79166666666668095</v>
      </c>
      <c r="BB46" s="8">
        <v>0.95833333333335302</v>
      </c>
      <c r="BC46" s="8">
        <v>0.79166666666668095</v>
      </c>
      <c r="BD46" s="8">
        <v>0.95833333333335302</v>
      </c>
      <c r="BE46" s="1"/>
      <c r="BF46" s="1">
        <v>7</v>
      </c>
      <c r="BG46" s="1"/>
      <c r="BH46" s="1"/>
      <c r="BI46" s="1"/>
    </row>
    <row r="47" spans="1:61" ht="12.75" customHeight="1" x14ac:dyDescent="0.2">
      <c r="A47" s="108"/>
      <c r="B47" s="108"/>
      <c r="C47" s="108"/>
      <c r="D47" s="108"/>
      <c r="E47" s="108"/>
      <c r="F47" s="108"/>
      <c r="G47" s="108"/>
      <c r="H47" s="108"/>
      <c r="I47" s="108"/>
      <c r="J47" s="108"/>
      <c r="K47" s="108"/>
      <c r="L47" s="108"/>
      <c r="M47" s="108"/>
      <c r="N47" s="108"/>
      <c r="O47" s="108"/>
      <c r="P47" s="108"/>
      <c r="Q47" s="108"/>
      <c r="R47" s="108"/>
      <c r="S47" s="108"/>
      <c r="T47" s="108"/>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8">
        <v>0.63541666666667695</v>
      </c>
      <c r="AZ47" s="8">
        <v>0.80208333333334803</v>
      </c>
      <c r="BA47" s="8">
        <v>0.80208333333334803</v>
      </c>
      <c r="BB47" s="8">
        <v>0.96875000000001998</v>
      </c>
      <c r="BC47" s="8">
        <v>0.80208333333334803</v>
      </c>
      <c r="BD47" s="8">
        <v>0.96875000000001998</v>
      </c>
      <c r="BE47" s="1"/>
      <c r="BF47" s="1">
        <v>7.25</v>
      </c>
      <c r="BG47" s="1"/>
      <c r="BH47" s="1"/>
      <c r="BI47" s="1"/>
    </row>
    <row r="48" spans="1:61" ht="12.75" customHeight="1" x14ac:dyDescent="0.2">
      <c r="A48" s="108"/>
      <c r="B48" s="108"/>
      <c r="C48" s="108"/>
      <c r="D48" s="108"/>
      <c r="E48" s="108"/>
      <c r="F48" s="108"/>
      <c r="G48" s="108"/>
      <c r="H48" s="108"/>
      <c r="I48" s="108"/>
      <c r="J48" s="108"/>
      <c r="K48" s="108"/>
      <c r="L48" s="108"/>
      <c r="M48" s="108"/>
      <c r="N48" s="108"/>
      <c r="O48" s="108"/>
      <c r="P48" s="108"/>
      <c r="Q48" s="108"/>
      <c r="R48" s="108"/>
      <c r="S48" s="108"/>
      <c r="T48" s="108"/>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8">
        <v>0.64583333333334403</v>
      </c>
      <c r="AZ48" s="8">
        <v>0.81250000000001499</v>
      </c>
      <c r="BA48" s="8">
        <v>0.81250000000001499</v>
      </c>
      <c r="BB48" s="8">
        <v>0.97916666666668695</v>
      </c>
      <c r="BC48" s="8">
        <v>0.81250000000001499</v>
      </c>
      <c r="BD48" s="8">
        <v>0.97916666666668695</v>
      </c>
      <c r="BE48" s="1"/>
      <c r="BF48" s="1">
        <v>7.5</v>
      </c>
      <c r="BG48" s="1"/>
      <c r="BH48" s="1"/>
      <c r="BI48" s="1"/>
    </row>
    <row r="49" spans="1:61" ht="12.75" customHeight="1" x14ac:dyDescent="0.2">
      <c r="A49" s="108"/>
      <c r="B49" s="108"/>
      <c r="C49" s="108"/>
      <c r="D49" s="108"/>
      <c r="E49" s="108"/>
      <c r="F49" s="108"/>
      <c r="G49" s="108"/>
      <c r="H49" s="108"/>
      <c r="I49" s="108"/>
      <c r="J49" s="108"/>
      <c r="K49" s="108"/>
      <c r="L49" s="108"/>
      <c r="M49" s="108"/>
      <c r="N49" s="108"/>
      <c r="O49" s="108"/>
      <c r="P49" s="108"/>
      <c r="Q49" s="108"/>
      <c r="R49" s="108"/>
      <c r="S49" s="108"/>
      <c r="T49" s="108"/>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8">
        <v>0.65625000000001099</v>
      </c>
      <c r="AZ49" s="8">
        <v>0.82291666666668195</v>
      </c>
      <c r="BA49" s="8">
        <v>0.82291666666668195</v>
      </c>
      <c r="BB49" s="8">
        <v>0.98958333333335402</v>
      </c>
      <c r="BC49" s="8">
        <v>0.82291666666668195</v>
      </c>
      <c r="BD49" s="8">
        <v>0.98958333333335402</v>
      </c>
      <c r="BE49" s="1"/>
      <c r="BF49" s="1">
        <v>7.75</v>
      </c>
      <c r="BG49" s="1"/>
      <c r="BH49" s="1"/>
      <c r="BI49" s="1"/>
    </row>
    <row r="50" spans="1:61" ht="12.75" customHeight="1" x14ac:dyDescent="0.2">
      <c r="A50" s="108"/>
      <c r="B50" s="108"/>
      <c r="C50" s="108"/>
      <c r="D50" s="108"/>
      <c r="E50" s="108"/>
      <c r="F50" s="108"/>
      <c r="G50" s="108"/>
      <c r="H50" s="108"/>
      <c r="I50" s="108"/>
      <c r="J50" s="108"/>
      <c r="K50" s="108"/>
      <c r="L50" s="108"/>
      <c r="M50" s="108"/>
      <c r="N50" s="108"/>
      <c r="O50" s="108"/>
      <c r="P50" s="108"/>
      <c r="Q50" s="108"/>
      <c r="R50" s="108"/>
      <c r="S50" s="108"/>
      <c r="T50" s="108"/>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8">
        <v>0.66666666666667795</v>
      </c>
      <c r="AZ50" s="8">
        <v>0.83333333333334902</v>
      </c>
      <c r="BA50" s="8">
        <v>0.83333333333334902</v>
      </c>
      <c r="BB50" s="28">
        <v>0</v>
      </c>
      <c r="BC50" s="8">
        <v>0.83333333333334902</v>
      </c>
      <c r="BD50" s="28">
        <v>0</v>
      </c>
      <c r="BE50" s="1"/>
      <c r="BF50" s="1">
        <v>8</v>
      </c>
      <c r="BG50" s="1"/>
      <c r="BH50" s="1"/>
      <c r="BI50" s="1"/>
    </row>
    <row r="51" spans="1:61" ht="12.75" customHeight="1" x14ac:dyDescent="0.2">
      <c r="A51" s="108"/>
      <c r="B51" s="108"/>
      <c r="C51" s="108"/>
      <c r="D51" s="108"/>
      <c r="E51" s="108"/>
      <c r="F51" s="108"/>
      <c r="G51" s="108"/>
      <c r="H51" s="108"/>
      <c r="I51" s="108"/>
      <c r="J51" s="108"/>
      <c r="K51" s="108"/>
      <c r="L51" s="108"/>
      <c r="M51" s="108"/>
      <c r="N51" s="108"/>
      <c r="O51" s="108"/>
      <c r="P51" s="108"/>
      <c r="Q51" s="108"/>
      <c r="R51" s="108"/>
      <c r="S51" s="108"/>
      <c r="T51" s="108"/>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8">
        <v>0.67708333333334503</v>
      </c>
      <c r="AZ51" s="8">
        <v>0.84375000000001599</v>
      </c>
      <c r="BA51" s="8">
        <v>0.84375000000001599</v>
      </c>
      <c r="BB51" s="28">
        <v>1.0416666666666666E-2</v>
      </c>
      <c r="BC51" s="8">
        <v>0.84375000000001599</v>
      </c>
      <c r="BD51" s="28">
        <v>1.0416666666666666E-2</v>
      </c>
      <c r="BE51" s="1"/>
      <c r="BF51" s="1">
        <v>8.25</v>
      </c>
      <c r="BG51" s="1"/>
      <c r="BH51" s="1"/>
      <c r="BI51" s="1"/>
    </row>
    <row r="52" spans="1:61" ht="12.75" hidden="1" customHeight="1" x14ac:dyDescent="0.2">
      <c r="A52" s="108"/>
      <c r="B52" s="108"/>
      <c r="C52" s="108"/>
      <c r="D52" s="108"/>
      <c r="E52" s="108"/>
      <c r="F52" s="108"/>
      <c r="G52" s="108"/>
      <c r="H52" s="108"/>
      <c r="I52" s="108"/>
      <c r="J52" s="108"/>
      <c r="K52" s="108"/>
      <c r="L52" s="108"/>
      <c r="M52" s="108"/>
      <c r="N52" s="108"/>
      <c r="O52" s="108"/>
      <c r="P52" s="108"/>
      <c r="Q52" s="108"/>
      <c r="R52" s="108"/>
      <c r="S52" s="108"/>
      <c r="T52" s="108"/>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8">
        <v>0.68750000000001199</v>
      </c>
      <c r="AZ52" s="8">
        <v>0.85416666666668295</v>
      </c>
      <c r="BA52" s="8">
        <v>0.85416666666668295</v>
      </c>
      <c r="BB52" s="28">
        <v>2.0833333333333332E-2</v>
      </c>
      <c r="BC52" s="8">
        <v>0.85416666666668295</v>
      </c>
      <c r="BD52" s="28">
        <v>2.0833333333333332E-2</v>
      </c>
      <c r="BE52" s="1"/>
      <c r="BF52" s="1">
        <v>8.5</v>
      </c>
      <c r="BG52" s="1"/>
      <c r="BH52" s="1"/>
      <c r="BI52" s="1"/>
    </row>
    <row r="53" spans="1:61" ht="9" hidden="1" customHeight="1" x14ac:dyDescent="0.2">
      <c r="A53" s="108"/>
      <c r="B53" s="108"/>
      <c r="C53" s="108"/>
      <c r="D53" s="108"/>
      <c r="E53" s="108"/>
      <c r="F53" s="108"/>
      <c r="G53" s="108"/>
      <c r="H53" s="108"/>
      <c r="I53" s="108"/>
      <c r="J53" s="108"/>
      <c r="K53" s="108"/>
      <c r="L53" s="108"/>
      <c r="M53" s="108"/>
      <c r="N53" s="108"/>
      <c r="O53" s="108"/>
      <c r="P53" s="108"/>
      <c r="Q53" s="108"/>
      <c r="R53" s="108"/>
      <c r="S53" s="108"/>
      <c r="T53" s="108"/>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8">
        <v>0.69791666666667895</v>
      </c>
      <c r="AZ53" s="8">
        <v>0.86458333333335002</v>
      </c>
      <c r="BA53" s="8">
        <v>0.86458333333335002</v>
      </c>
      <c r="BB53" s="28">
        <v>3.125E-2</v>
      </c>
      <c r="BC53" s="8">
        <v>0.86458333333335002</v>
      </c>
      <c r="BD53" s="28">
        <v>3.125E-2</v>
      </c>
      <c r="BE53" s="1"/>
      <c r="BF53" s="1">
        <v>8.75</v>
      </c>
      <c r="BG53" s="1"/>
      <c r="BH53" s="1"/>
      <c r="BI53" s="1"/>
    </row>
    <row r="54" spans="1:61" ht="12.75" hidden="1" customHeight="1" x14ac:dyDescent="0.2">
      <c r="A54" s="108"/>
      <c r="B54" s="108"/>
      <c r="C54" s="108"/>
      <c r="D54" s="108"/>
      <c r="E54" s="108"/>
      <c r="F54" s="108"/>
      <c r="G54" s="108"/>
      <c r="H54" s="108"/>
      <c r="I54" s="108"/>
      <c r="J54" s="108"/>
      <c r="K54" s="108"/>
      <c r="L54" s="108"/>
      <c r="M54" s="108"/>
      <c r="N54" s="108"/>
      <c r="O54" s="108"/>
      <c r="P54" s="108"/>
      <c r="Q54" s="108"/>
      <c r="R54" s="108"/>
      <c r="S54" s="108"/>
      <c r="T54" s="108"/>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8">
        <v>0.70833333333334603</v>
      </c>
      <c r="AZ54" s="8">
        <v>0.87500000000001699</v>
      </c>
      <c r="BA54" s="8">
        <v>0.87500000000001699</v>
      </c>
      <c r="BB54" s="28">
        <v>4.1666666666666664E-2</v>
      </c>
      <c r="BC54" s="8">
        <v>0.87500000000001699</v>
      </c>
      <c r="BD54" s="28">
        <v>4.1666666666666664E-2</v>
      </c>
      <c r="BE54" s="1"/>
      <c r="BF54" s="1">
        <v>9</v>
      </c>
      <c r="BG54" s="1"/>
      <c r="BH54" s="1"/>
      <c r="BI54" s="1"/>
    </row>
    <row r="55" spans="1:61" ht="12.75" hidden="1" customHeight="1" x14ac:dyDescent="0.2">
      <c r="A55" s="108"/>
      <c r="B55" s="108"/>
      <c r="C55" s="108"/>
      <c r="D55" s="108"/>
      <c r="E55" s="108"/>
      <c r="F55" s="108"/>
      <c r="G55" s="108"/>
      <c r="H55" s="108"/>
      <c r="I55" s="108"/>
      <c r="J55" s="108"/>
      <c r="K55" s="108"/>
      <c r="L55" s="108"/>
      <c r="M55" s="108"/>
      <c r="N55" s="108"/>
      <c r="O55" s="108"/>
      <c r="P55" s="108"/>
      <c r="Q55" s="108"/>
      <c r="R55" s="108"/>
      <c r="S55" s="108"/>
      <c r="T55" s="108"/>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8">
        <v>0.71875000000001199</v>
      </c>
      <c r="AZ55" s="8">
        <v>0.88541666666668395</v>
      </c>
      <c r="BA55" s="8">
        <v>0.88541666666668395</v>
      </c>
      <c r="BB55" s="28">
        <v>5.2083333333333336E-2</v>
      </c>
      <c r="BC55" s="8">
        <v>0.88541666666668395</v>
      </c>
      <c r="BD55" s="28">
        <v>5.2083333333333336E-2</v>
      </c>
      <c r="BE55" s="1"/>
      <c r="BF55" s="1">
        <v>9.25</v>
      </c>
      <c r="BG55" s="1"/>
      <c r="BH55" s="1"/>
      <c r="BI55" s="1"/>
    </row>
    <row r="56" spans="1:61"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8">
        <v>0.72916666666667895</v>
      </c>
      <c r="AZ56" s="8">
        <v>0.89583333333335102</v>
      </c>
      <c r="BA56" s="8">
        <v>0.89583333333335102</v>
      </c>
      <c r="BB56" s="28">
        <v>6.25E-2</v>
      </c>
      <c r="BC56" s="8">
        <v>0.89583333333335102</v>
      </c>
      <c r="BD56" s="28">
        <v>6.25E-2</v>
      </c>
      <c r="BE56" s="1"/>
      <c r="BF56" s="1">
        <v>9.5</v>
      </c>
      <c r="BG56" s="1"/>
      <c r="BH56" s="1"/>
      <c r="BI56" s="1"/>
    </row>
    <row r="57" spans="1:61"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8">
        <v>0.73958333333334603</v>
      </c>
      <c r="AZ57" s="8">
        <v>0.90625000000001799</v>
      </c>
      <c r="BA57" s="8">
        <v>0.90625000000001799</v>
      </c>
      <c r="BB57" s="28">
        <v>7.2916666666666671E-2</v>
      </c>
      <c r="BC57" s="8">
        <v>0.90625000000001799</v>
      </c>
      <c r="BD57" s="28">
        <v>7.2916666666666671E-2</v>
      </c>
      <c r="BE57" s="1"/>
      <c r="BF57" s="1">
        <v>9.75</v>
      </c>
      <c r="BG57" s="1"/>
      <c r="BH57" s="1"/>
      <c r="BI57" s="1"/>
    </row>
    <row r="58" spans="1:61"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8">
        <v>0.75000000000001299</v>
      </c>
      <c r="AZ58" s="8">
        <v>0.91666666666668495</v>
      </c>
      <c r="BA58" s="8">
        <v>0.91666666666668495</v>
      </c>
      <c r="BB58" s="28">
        <v>8.3333333333333329E-2</v>
      </c>
      <c r="BC58" s="8">
        <v>0.91666666666668495</v>
      </c>
      <c r="BD58" s="28">
        <v>8.3333333333333329E-2</v>
      </c>
      <c r="BE58" s="1"/>
      <c r="BF58" s="1">
        <v>10</v>
      </c>
      <c r="BG58" s="1"/>
      <c r="BH58" s="1"/>
      <c r="BI58" s="1"/>
    </row>
    <row r="59" spans="1:61"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8">
        <v>0.76041666666667995</v>
      </c>
      <c r="AZ59" s="8">
        <v>0.92708333333335202</v>
      </c>
      <c r="BA59" s="8">
        <v>0.92708333333335202</v>
      </c>
      <c r="BB59" s="28">
        <v>9.375E-2</v>
      </c>
      <c r="BC59" s="8">
        <v>0.92708333333335202</v>
      </c>
      <c r="BD59" s="28">
        <v>9.375E-2</v>
      </c>
      <c r="BE59" s="1"/>
      <c r="BF59" s="1">
        <v>10.25</v>
      </c>
      <c r="BG59" s="1"/>
      <c r="BH59" s="1"/>
      <c r="BI59" s="1"/>
    </row>
    <row r="60" spans="1:61"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8">
        <v>0.77083333333334703</v>
      </c>
      <c r="AZ60" s="8">
        <v>0.93750000000001898</v>
      </c>
      <c r="BA60" s="8">
        <v>0.93750000000001898</v>
      </c>
      <c r="BB60" s="28">
        <v>0.10416666666666667</v>
      </c>
      <c r="BC60" s="8">
        <v>0.93750000000001898</v>
      </c>
      <c r="BD60" s="28">
        <v>0.10416666666666667</v>
      </c>
      <c r="BE60" s="1"/>
      <c r="BF60" s="1">
        <v>10.5</v>
      </c>
      <c r="BG60" s="1"/>
      <c r="BH60" s="1"/>
      <c r="BI60" s="1"/>
    </row>
    <row r="61" spans="1:61"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8">
        <v>0.78125000000001399</v>
      </c>
      <c r="AZ61" s="8">
        <v>0.94791666666668595</v>
      </c>
      <c r="BA61" s="8">
        <v>0.94791666666668595</v>
      </c>
      <c r="BB61" s="28">
        <v>0.11458333333333333</v>
      </c>
      <c r="BC61" s="8">
        <v>0.94791666666668595</v>
      </c>
      <c r="BD61" s="28">
        <v>0.11458333333333333</v>
      </c>
      <c r="BE61" s="1"/>
      <c r="BF61" s="1">
        <v>10.75</v>
      </c>
      <c r="BG61" s="1"/>
      <c r="BH61" s="1"/>
      <c r="BI61" s="1"/>
    </row>
    <row r="62" spans="1:61"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8">
        <v>0.79166666666668095</v>
      </c>
      <c r="AZ62" s="8">
        <v>0.95833333333335302</v>
      </c>
      <c r="BA62" s="8">
        <v>0.95833333333335302</v>
      </c>
      <c r="BB62" s="28">
        <v>0.125</v>
      </c>
      <c r="BC62" s="8">
        <v>0.95833333333335302</v>
      </c>
      <c r="BD62" s="28">
        <v>0.125</v>
      </c>
      <c r="BE62" s="1"/>
      <c r="BF62" s="1">
        <v>11</v>
      </c>
      <c r="BG62" s="1"/>
      <c r="BH62" s="1"/>
      <c r="BI62" s="1"/>
    </row>
    <row r="63" spans="1:61"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8">
        <v>0.80208333333334803</v>
      </c>
      <c r="AZ63" s="8">
        <v>0.96875000000001998</v>
      </c>
      <c r="BA63" s="8">
        <v>0.96875000000001998</v>
      </c>
      <c r="BB63" s="28">
        <v>0.13541666666666666</v>
      </c>
      <c r="BC63" s="8">
        <v>0.96875000000001998</v>
      </c>
      <c r="BD63" s="28">
        <v>0.13541666666666666</v>
      </c>
      <c r="BE63" s="1"/>
      <c r="BF63" s="1">
        <v>11.25</v>
      </c>
      <c r="BG63" s="1"/>
      <c r="BH63" s="1"/>
      <c r="BI63" s="1"/>
    </row>
    <row r="64" spans="1:61"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8">
        <v>0.81250000000001499</v>
      </c>
      <c r="AZ64" s="8">
        <v>0.97916666666668695</v>
      </c>
      <c r="BA64" s="8">
        <v>0.97916666666668695</v>
      </c>
      <c r="BB64" s="28">
        <v>0.14583333333333334</v>
      </c>
      <c r="BC64" s="8">
        <v>0.97916666666668695</v>
      </c>
      <c r="BD64" s="28">
        <v>0.14583333333333334</v>
      </c>
      <c r="BE64" s="1"/>
      <c r="BF64" s="1">
        <v>11.5</v>
      </c>
      <c r="BG64" s="1"/>
      <c r="BH64" s="1"/>
      <c r="BI64" s="1"/>
    </row>
    <row r="65" spans="1:61"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8">
        <v>0.82291666666668195</v>
      </c>
      <c r="AZ65" s="8">
        <v>0.98958333333335402</v>
      </c>
      <c r="BA65" s="8">
        <v>0.98958333333335402</v>
      </c>
      <c r="BB65" s="28">
        <v>0.15625</v>
      </c>
      <c r="BC65" s="8">
        <v>0.98958333333335402</v>
      </c>
      <c r="BD65" s="28">
        <v>0.15625</v>
      </c>
      <c r="BE65" s="1"/>
      <c r="BF65" s="1">
        <v>11.75</v>
      </c>
      <c r="BG65" s="1"/>
      <c r="BH65" s="1"/>
      <c r="BI65" s="1"/>
    </row>
    <row r="66" spans="1:61"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8">
        <v>0.83333333333334902</v>
      </c>
      <c r="AZ66" s="28">
        <v>0</v>
      </c>
      <c r="BA66" s="28">
        <v>0</v>
      </c>
      <c r="BB66" s="28">
        <v>0.16666666666666666</v>
      </c>
      <c r="BC66" s="28">
        <v>0</v>
      </c>
      <c r="BD66" s="28">
        <v>0.16666666666666666</v>
      </c>
      <c r="BE66" s="1"/>
      <c r="BF66" s="1">
        <v>12</v>
      </c>
      <c r="BG66" s="1"/>
      <c r="BH66" s="1"/>
      <c r="BI66" s="1"/>
    </row>
    <row r="67" spans="1:61"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8">
        <v>0.84375000000001599</v>
      </c>
      <c r="AZ67" s="28">
        <v>1.0416666666666666E-2</v>
      </c>
      <c r="BA67" s="28">
        <v>1.0416666666666666E-2</v>
      </c>
      <c r="BB67" s="28">
        <v>0.17708333333333334</v>
      </c>
      <c r="BC67" s="28">
        <v>1.0416666666666666E-2</v>
      </c>
      <c r="BD67" s="28">
        <v>0.17708333333333334</v>
      </c>
      <c r="BE67" s="1"/>
      <c r="BF67" s="1">
        <v>12.25</v>
      </c>
      <c r="BG67" s="1"/>
      <c r="BH67" s="1"/>
      <c r="BI67" s="1"/>
    </row>
    <row r="68" spans="1:61"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8">
        <v>0.85416666666668295</v>
      </c>
      <c r="AZ68" s="28">
        <v>2.0833333333333332E-2</v>
      </c>
      <c r="BA68" s="28">
        <v>2.0833333333333332E-2</v>
      </c>
      <c r="BB68" s="28">
        <v>0.1875</v>
      </c>
      <c r="BC68" s="28">
        <v>2.0833333333333332E-2</v>
      </c>
      <c r="BD68" s="28">
        <v>0.1875</v>
      </c>
      <c r="BE68" s="1"/>
      <c r="BF68" s="1">
        <v>12.5</v>
      </c>
      <c r="BG68" s="1"/>
      <c r="BH68" s="1"/>
      <c r="BI68" s="1"/>
    </row>
    <row r="69" spans="1:61"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8">
        <v>0.86458333333335002</v>
      </c>
      <c r="AZ69" s="28">
        <v>3.125E-2</v>
      </c>
      <c r="BA69" s="28">
        <v>3.125E-2</v>
      </c>
      <c r="BB69" s="28">
        <v>0.19791666666666666</v>
      </c>
      <c r="BC69" s="28">
        <v>3.125E-2</v>
      </c>
      <c r="BD69" s="28">
        <v>0.19791666666666666</v>
      </c>
      <c r="BE69" s="1"/>
      <c r="BF69" s="1">
        <v>12.75</v>
      </c>
      <c r="BG69" s="1"/>
      <c r="BH69" s="1"/>
      <c r="BI69" s="1"/>
    </row>
    <row r="70" spans="1:61"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8">
        <v>0.87500000000001699</v>
      </c>
      <c r="AZ70" s="28">
        <v>4.1666666666666664E-2</v>
      </c>
      <c r="BA70" s="28">
        <v>4.1666666666666664E-2</v>
      </c>
      <c r="BB70" s="28">
        <v>0.20833333333333334</v>
      </c>
      <c r="BC70" s="28">
        <v>4.1666666666666664E-2</v>
      </c>
      <c r="BD70" s="28">
        <v>0.20833333333333334</v>
      </c>
      <c r="BE70" s="1"/>
      <c r="BF70" s="1">
        <v>13</v>
      </c>
      <c r="BG70" s="1"/>
      <c r="BH70" s="1"/>
      <c r="BI70" s="1"/>
    </row>
    <row r="71" spans="1:61"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8">
        <v>0.88541666666668395</v>
      </c>
      <c r="AZ71" s="28">
        <v>5.2083333333333336E-2</v>
      </c>
      <c r="BA71" s="28">
        <v>5.2083333333333336E-2</v>
      </c>
      <c r="BB71" s="28">
        <v>0.21875</v>
      </c>
      <c r="BC71" s="28">
        <v>5.2083333333333336E-2</v>
      </c>
      <c r="BD71" s="28">
        <v>0.21875</v>
      </c>
      <c r="BE71" s="1"/>
      <c r="BF71" s="1">
        <v>13.25</v>
      </c>
      <c r="BG71" s="1"/>
      <c r="BH71" s="1"/>
      <c r="BI71" s="1"/>
    </row>
    <row r="72" spans="1:61"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8">
        <v>0.89583333333335102</v>
      </c>
      <c r="AZ72" s="28">
        <v>6.25E-2</v>
      </c>
      <c r="BA72" s="28">
        <v>6.25E-2</v>
      </c>
      <c r="BB72" s="28">
        <v>0.22916666666666666</v>
      </c>
      <c r="BC72" s="28">
        <v>6.25E-2</v>
      </c>
      <c r="BD72" s="28">
        <v>0.22916666666666666</v>
      </c>
      <c r="BE72" s="1"/>
      <c r="BF72" s="1">
        <v>13.5</v>
      </c>
      <c r="BG72" s="1"/>
      <c r="BH72" s="1"/>
      <c r="BI72" s="1"/>
    </row>
    <row r="73" spans="1:61"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8">
        <v>0.90625000000001799</v>
      </c>
      <c r="AZ73" s="28">
        <v>7.2916666666666671E-2</v>
      </c>
      <c r="BA73" s="28">
        <v>7.2916666666666671E-2</v>
      </c>
      <c r="BB73" s="28">
        <v>0.23958333333333334</v>
      </c>
      <c r="BC73" s="28">
        <v>7.2916666666666671E-2</v>
      </c>
      <c r="BD73" s="28">
        <v>0.23958333333333334</v>
      </c>
      <c r="BE73" s="1"/>
      <c r="BF73" s="1">
        <v>13.75</v>
      </c>
      <c r="BG73" s="1"/>
      <c r="BH73" s="1"/>
      <c r="BI73" s="1"/>
    </row>
    <row r="74" spans="1:61"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8">
        <v>0.91666666666668495</v>
      </c>
      <c r="AZ74" s="28">
        <v>8.3333333333333329E-2</v>
      </c>
      <c r="BA74" s="28">
        <v>8.3333333333333329E-2</v>
      </c>
      <c r="BB74" s="28">
        <v>0.25</v>
      </c>
      <c r="BC74" s="28">
        <v>8.3333333333333329E-2</v>
      </c>
      <c r="BD74" s="28">
        <v>0.25</v>
      </c>
      <c r="BE74" s="1"/>
      <c r="BF74" s="1">
        <v>14</v>
      </c>
      <c r="BG74" s="1"/>
      <c r="BH74" s="1"/>
      <c r="BI74" s="1"/>
    </row>
    <row r="75" spans="1:61"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8">
        <v>0.92708333333335202</v>
      </c>
      <c r="AZ75" s="28">
        <v>9.375E-2</v>
      </c>
      <c r="BA75" s="28">
        <v>9.375E-2</v>
      </c>
      <c r="BB75" s="28">
        <v>0.26041666666666669</v>
      </c>
      <c r="BC75" s="28">
        <v>9.375E-2</v>
      </c>
      <c r="BD75" s="28">
        <v>0.26041666666666669</v>
      </c>
      <c r="BE75" s="1"/>
      <c r="BF75" s="1">
        <v>14.25</v>
      </c>
      <c r="BG75" s="1"/>
      <c r="BH75" s="1"/>
      <c r="BI75" s="1"/>
    </row>
    <row r="76" spans="1:61"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8">
        <v>0.93750000000001898</v>
      </c>
      <c r="AZ76" s="28">
        <v>0.10416666666666667</v>
      </c>
      <c r="BA76" s="28">
        <v>0.10416666666666667</v>
      </c>
      <c r="BB76" s="28">
        <v>0.27083333333333331</v>
      </c>
      <c r="BC76" s="28">
        <v>0.10416666666666667</v>
      </c>
      <c r="BD76" s="28">
        <v>0.27083333333333331</v>
      </c>
      <c r="BE76" s="1"/>
      <c r="BF76" s="1">
        <v>14.5</v>
      </c>
      <c r="BG76" s="1"/>
      <c r="BH76" s="1"/>
      <c r="BI76" s="1"/>
    </row>
    <row r="77" spans="1:61"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8">
        <v>0.94791666666668595</v>
      </c>
      <c r="AZ77" s="28">
        <v>0.11458333333333333</v>
      </c>
      <c r="BA77" s="28">
        <v>0.11458333333333333</v>
      </c>
      <c r="BB77" s="28">
        <v>0.28125</v>
      </c>
      <c r="BC77" s="28">
        <v>0.11458333333333333</v>
      </c>
      <c r="BD77" s="28">
        <v>0.28125</v>
      </c>
      <c r="BE77" s="1"/>
      <c r="BF77" s="1">
        <v>14.75</v>
      </c>
      <c r="BG77" s="1"/>
      <c r="BH77" s="1"/>
      <c r="BI77" s="1"/>
    </row>
    <row r="78" spans="1:61"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8">
        <v>0.95833333333335302</v>
      </c>
      <c r="AZ78" s="28">
        <v>0.125</v>
      </c>
      <c r="BA78" s="28">
        <v>0.125</v>
      </c>
      <c r="BB78" s="8">
        <v>0.29166666666666702</v>
      </c>
      <c r="BC78" s="28">
        <v>0.125</v>
      </c>
      <c r="BD78" s="8">
        <v>0.29166666666666702</v>
      </c>
      <c r="BE78" s="1"/>
      <c r="BF78" s="1">
        <v>15</v>
      </c>
      <c r="BG78" s="1"/>
      <c r="BH78" s="1"/>
      <c r="BI78" s="1"/>
    </row>
    <row r="79" spans="1:61"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8">
        <v>0.96875000000001998</v>
      </c>
      <c r="AZ79" s="28">
        <v>0.13541666666666666</v>
      </c>
      <c r="BA79" s="28">
        <v>0.13541666666666666</v>
      </c>
      <c r="BB79" s="8">
        <v>0.30208333333333398</v>
      </c>
      <c r="BC79" s="28">
        <v>0.13541666666666666</v>
      </c>
      <c r="BD79" s="8">
        <v>0.30208333333333398</v>
      </c>
      <c r="BE79" s="1"/>
      <c r="BF79" s="1">
        <v>15.25</v>
      </c>
      <c r="BG79" s="1"/>
      <c r="BH79" s="1"/>
      <c r="BI79" s="1"/>
    </row>
    <row r="80" spans="1:61"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8">
        <v>0.97916666666668695</v>
      </c>
      <c r="AZ80" s="28">
        <v>0.14583333333333334</v>
      </c>
      <c r="BA80" s="28">
        <v>0.14583333333333334</v>
      </c>
      <c r="BB80" s="8">
        <v>0.312500000000001</v>
      </c>
      <c r="BC80" s="28">
        <v>0.14583333333333334</v>
      </c>
      <c r="BD80" s="8">
        <v>0.312500000000001</v>
      </c>
      <c r="BE80" s="1"/>
      <c r="BF80" s="1">
        <v>15.5</v>
      </c>
      <c r="BG80" s="1"/>
      <c r="BH80" s="1"/>
      <c r="BI80" s="1"/>
    </row>
    <row r="81" spans="1:61"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28">
        <v>0.98958333333335402</v>
      </c>
      <c r="AZ81" s="28">
        <v>0.15625</v>
      </c>
      <c r="BA81" s="28">
        <v>0.15625</v>
      </c>
      <c r="BB81" s="8">
        <v>0.32291666666666802</v>
      </c>
      <c r="BC81" s="28">
        <v>0.15625</v>
      </c>
      <c r="BD81" s="8">
        <v>0.32291666666666802</v>
      </c>
      <c r="BE81" s="1"/>
      <c r="BF81" s="1">
        <v>15.75</v>
      </c>
      <c r="BG81" s="1"/>
      <c r="BH81" s="1"/>
      <c r="BI81" s="1"/>
    </row>
    <row r="82" spans="1:61"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28">
        <v>0</v>
      </c>
      <c r="AZ82" s="28">
        <v>0.16666666666666666</v>
      </c>
      <c r="BA82" s="28">
        <v>0.16666666666666666</v>
      </c>
      <c r="BB82" s="8">
        <v>0.33333333333333498</v>
      </c>
      <c r="BC82" s="28">
        <v>0.16666666666666666</v>
      </c>
      <c r="BD82" s="8">
        <v>0.33333333333333498</v>
      </c>
      <c r="BE82" s="1"/>
      <c r="BF82" s="1">
        <v>16</v>
      </c>
      <c r="BG82" s="1"/>
      <c r="BH82" s="1"/>
      <c r="BI82" s="1"/>
    </row>
    <row r="83" spans="1:61"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28">
        <v>1.0416666666666666E-2</v>
      </c>
      <c r="AZ83" s="28">
        <v>0.17708333333333334</v>
      </c>
      <c r="BA83" s="28">
        <v>0.17708333333333334</v>
      </c>
      <c r="BB83" s="8">
        <v>0.343750000000002</v>
      </c>
      <c r="BC83" s="28">
        <v>0.17708333333333334</v>
      </c>
      <c r="BD83" s="8">
        <v>0.343750000000002</v>
      </c>
      <c r="BE83" s="1"/>
      <c r="BF83" s="1">
        <v>16.25</v>
      </c>
      <c r="BG83" s="1"/>
      <c r="BH83" s="1"/>
      <c r="BI83" s="1"/>
    </row>
    <row r="84" spans="1:61"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28">
        <v>2.0833333333333332E-2</v>
      </c>
      <c r="AZ84" s="28">
        <v>0.1875</v>
      </c>
      <c r="BA84" s="28">
        <v>0.1875</v>
      </c>
      <c r="BB84" s="8">
        <v>0.35416666666666902</v>
      </c>
      <c r="BC84" s="28">
        <v>0.1875</v>
      </c>
      <c r="BD84" s="8">
        <v>0.35416666666666902</v>
      </c>
      <c r="BE84" s="1"/>
      <c r="BF84" s="1">
        <v>16.5</v>
      </c>
      <c r="BG84" s="1"/>
      <c r="BH84" s="1"/>
      <c r="BI84" s="1"/>
    </row>
    <row r="85" spans="1:61"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28">
        <v>3.125E-2</v>
      </c>
      <c r="AZ85" s="28">
        <v>0.19791666666666666</v>
      </c>
      <c r="BA85" s="28">
        <v>0.19791666666666666</v>
      </c>
      <c r="BB85" s="8">
        <v>0.36458333333333598</v>
      </c>
      <c r="BC85" s="28">
        <v>0.19791666666666666</v>
      </c>
      <c r="BD85" s="8">
        <v>0.36458333333333598</v>
      </c>
      <c r="BE85" s="1"/>
      <c r="BF85" s="1">
        <v>16.75</v>
      </c>
      <c r="BG85" s="1"/>
      <c r="BH85" s="1"/>
      <c r="BI85" s="1"/>
    </row>
    <row r="86" spans="1:61"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28">
        <v>4.1666666666666664E-2</v>
      </c>
      <c r="AZ86" s="28">
        <v>0.20833333333333334</v>
      </c>
      <c r="BA86" s="28">
        <v>0.20833333333333334</v>
      </c>
      <c r="BB86" s="8">
        <v>0.375000000000003</v>
      </c>
      <c r="BC86" s="28">
        <v>0.20833333333333334</v>
      </c>
      <c r="BD86" s="8">
        <v>0.375000000000003</v>
      </c>
      <c r="BE86" s="1"/>
      <c r="BF86" s="1">
        <v>17</v>
      </c>
      <c r="BG86" s="1"/>
      <c r="BH86" s="1"/>
      <c r="BI86" s="1"/>
    </row>
    <row r="87" spans="1:61"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28">
        <v>5.2083333333333336E-2</v>
      </c>
      <c r="AZ87" s="28">
        <v>0.21875</v>
      </c>
      <c r="BA87" s="28">
        <v>0.21875</v>
      </c>
      <c r="BB87" s="8">
        <v>0.38541666666667002</v>
      </c>
      <c r="BC87" s="28">
        <v>0.21875</v>
      </c>
      <c r="BD87" s="8">
        <v>0.38541666666667002</v>
      </c>
      <c r="BE87" s="1"/>
      <c r="BF87" s="1">
        <v>17.25</v>
      </c>
      <c r="BG87" s="1"/>
      <c r="BH87" s="1"/>
      <c r="BI87" s="1"/>
    </row>
    <row r="88" spans="1:61"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28">
        <v>6.25E-2</v>
      </c>
      <c r="AZ88" s="28">
        <v>0.22916666666666666</v>
      </c>
      <c r="BA88" s="28">
        <v>0.22916666666666666</v>
      </c>
      <c r="BB88" s="8">
        <v>0.39583333333333698</v>
      </c>
      <c r="BC88" s="28">
        <v>0.22916666666666666</v>
      </c>
      <c r="BD88" s="8">
        <v>0.39583333333333698</v>
      </c>
      <c r="BE88" s="1"/>
      <c r="BF88" s="1">
        <v>17.5</v>
      </c>
      <c r="BG88" s="1"/>
      <c r="BH88" s="1"/>
      <c r="BI88" s="1"/>
    </row>
    <row r="89" spans="1:61"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28">
        <v>7.2916666666666671E-2</v>
      </c>
      <c r="AZ89" s="28">
        <v>0.23958333333333334</v>
      </c>
      <c r="BA89" s="28">
        <v>0.23958333333333334</v>
      </c>
      <c r="BB89" s="8">
        <v>0.406250000000004</v>
      </c>
      <c r="BC89" s="28">
        <v>0.23958333333333334</v>
      </c>
      <c r="BD89" s="8">
        <v>0.406250000000004</v>
      </c>
      <c r="BE89" s="1"/>
      <c r="BF89" s="1">
        <v>17.75</v>
      </c>
      <c r="BG89" s="1"/>
      <c r="BH89" s="1"/>
      <c r="BI89" s="1"/>
    </row>
    <row r="90" spans="1:61"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28">
        <v>8.3333333333333329E-2</v>
      </c>
      <c r="AZ90" s="28">
        <v>0.25</v>
      </c>
      <c r="BA90" s="28">
        <v>0.25</v>
      </c>
      <c r="BB90" s="8">
        <v>0.41666666666667102</v>
      </c>
      <c r="BC90" s="28">
        <v>0.25</v>
      </c>
      <c r="BD90" s="8">
        <v>0.41666666666667102</v>
      </c>
      <c r="BE90" s="1"/>
      <c r="BF90" s="1">
        <v>18</v>
      </c>
      <c r="BG90" s="1"/>
      <c r="BH90" s="1"/>
      <c r="BI90" s="1"/>
    </row>
    <row r="91" spans="1:61"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28">
        <v>9.375E-2</v>
      </c>
      <c r="AZ91" s="28">
        <v>0.26041666666666669</v>
      </c>
      <c r="BA91" s="28">
        <v>0.26041666666666669</v>
      </c>
      <c r="BB91" s="8">
        <v>0.42708333333333798</v>
      </c>
      <c r="BC91" s="28">
        <v>0.26041666666666669</v>
      </c>
      <c r="BD91" s="8">
        <v>0.42708333333333798</v>
      </c>
      <c r="BE91" s="1"/>
      <c r="BF91" s="1">
        <v>18.25</v>
      </c>
      <c r="BG91" s="1"/>
      <c r="BH91" s="1"/>
      <c r="BI91" s="1"/>
    </row>
    <row r="92" spans="1:61"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28">
        <v>0.10416666666666667</v>
      </c>
      <c r="AZ92" s="28">
        <v>0.27083333333333331</v>
      </c>
      <c r="BA92" s="28">
        <v>0.27083333333333331</v>
      </c>
      <c r="BB92" s="8">
        <v>0.437500000000004</v>
      </c>
      <c r="BC92" s="28">
        <v>0.27083333333333331</v>
      </c>
      <c r="BD92" s="8">
        <v>0.437500000000004</v>
      </c>
      <c r="BE92" s="1"/>
      <c r="BF92" s="1">
        <v>18.5</v>
      </c>
      <c r="BG92" s="1"/>
      <c r="BH92" s="1"/>
      <c r="BI92" s="1"/>
    </row>
    <row r="93" spans="1:61"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28">
        <v>0.11458333333333333</v>
      </c>
      <c r="AZ93" s="28">
        <v>0.28125</v>
      </c>
      <c r="BA93" s="28">
        <v>0.28125</v>
      </c>
      <c r="BB93" s="8">
        <v>0.44791666666667102</v>
      </c>
      <c r="BC93" s="28">
        <v>0.28125</v>
      </c>
      <c r="BD93" s="8">
        <v>0.44791666666667102</v>
      </c>
      <c r="BE93" s="1"/>
      <c r="BF93" s="1">
        <v>18.75</v>
      </c>
      <c r="BG93" s="1"/>
      <c r="BH93" s="1"/>
      <c r="BI93" s="1"/>
    </row>
    <row r="94" spans="1:61"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28">
        <v>0.125</v>
      </c>
      <c r="AZ94" s="8">
        <v>0.29166666666666702</v>
      </c>
      <c r="BA94" s="8">
        <v>0.29166666666666702</v>
      </c>
      <c r="BB94" s="8">
        <v>0.45833333333333331</v>
      </c>
      <c r="BC94" s="8">
        <v>0.29166666666666702</v>
      </c>
      <c r="BD94" s="8">
        <v>0.45833333333333331</v>
      </c>
      <c r="BE94" s="1"/>
      <c r="BF94" s="1">
        <v>19</v>
      </c>
      <c r="BG94" s="1"/>
      <c r="BH94" s="1"/>
      <c r="BI94" s="1"/>
    </row>
    <row r="95" spans="1:61"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28">
        <v>0.13541666666666666</v>
      </c>
      <c r="AZ95" s="8">
        <v>0.30208333333333398</v>
      </c>
      <c r="BA95" s="8">
        <v>0.30208333333333398</v>
      </c>
      <c r="BB95" s="8">
        <v>0.46875</v>
      </c>
      <c r="BC95" s="8">
        <v>0.30208333333333398</v>
      </c>
      <c r="BD95" s="8">
        <v>0.46875</v>
      </c>
      <c r="BE95" s="1"/>
      <c r="BF95" s="1">
        <v>19.25</v>
      </c>
      <c r="BG95" s="1"/>
      <c r="BH95" s="1"/>
      <c r="BI95" s="1"/>
    </row>
    <row r="96" spans="1:61"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28">
        <v>0.14583333333333334</v>
      </c>
      <c r="AZ96" s="8">
        <v>0.312500000000001</v>
      </c>
      <c r="BA96" s="8">
        <v>0.312500000000001</v>
      </c>
      <c r="BB96" s="8">
        <v>0.47916666666667201</v>
      </c>
      <c r="BC96" s="8">
        <v>0.312500000000001</v>
      </c>
      <c r="BD96" s="8">
        <v>0.47916666666667201</v>
      </c>
      <c r="BE96" s="1"/>
      <c r="BF96" s="1">
        <v>19.5</v>
      </c>
      <c r="BG96" s="1"/>
      <c r="BH96" s="1"/>
      <c r="BI96" s="1"/>
    </row>
    <row r="97" spans="1:61"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28">
        <v>0.15625</v>
      </c>
      <c r="AZ97" s="8">
        <v>0.32291666666666802</v>
      </c>
      <c r="BA97" s="8">
        <v>0.32291666666666802</v>
      </c>
      <c r="BB97" s="8">
        <v>0.48958333333333898</v>
      </c>
      <c r="BC97" s="8">
        <v>0.32291666666666802</v>
      </c>
      <c r="BD97" s="8">
        <v>0.48958333333333898</v>
      </c>
      <c r="BE97" s="1"/>
      <c r="BF97" s="1">
        <v>19.75</v>
      </c>
      <c r="BG97" s="1"/>
      <c r="BH97" s="1"/>
      <c r="BI97" s="1"/>
    </row>
    <row r="98" spans="1:61"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28">
        <v>0.16666666666666666</v>
      </c>
      <c r="AZ98" s="8">
        <v>0.33333333333333498</v>
      </c>
      <c r="BA98" s="8">
        <v>0.33333333333333498</v>
      </c>
      <c r="BB98" s="8">
        <v>0.500000000000006</v>
      </c>
      <c r="BC98" s="8">
        <v>0.33333333333333498</v>
      </c>
      <c r="BD98" s="8">
        <v>0.500000000000006</v>
      </c>
      <c r="BE98" s="1"/>
      <c r="BF98" s="1">
        <v>20</v>
      </c>
      <c r="BG98" s="1"/>
      <c r="BH98" s="1"/>
      <c r="BI98" s="1"/>
    </row>
    <row r="99" spans="1:61"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28">
        <v>0.17708333333333334</v>
      </c>
      <c r="AZ99" s="8">
        <v>0.343750000000002</v>
      </c>
      <c r="BA99" s="8">
        <v>0.343750000000002</v>
      </c>
      <c r="BB99" s="8">
        <v>0.51041666666667296</v>
      </c>
      <c r="BC99" s="8">
        <v>0.343750000000002</v>
      </c>
      <c r="BD99" s="8">
        <v>0.51041666666667296</v>
      </c>
      <c r="BE99" s="1"/>
      <c r="BF99" s="1">
        <v>20.25</v>
      </c>
      <c r="BG99" s="1"/>
      <c r="BH99" s="1"/>
      <c r="BI99" s="1"/>
    </row>
    <row r="100" spans="1:61"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28">
        <v>0.1875</v>
      </c>
      <c r="AZ100" s="8">
        <v>0.35416666666666902</v>
      </c>
      <c r="BA100" s="8">
        <v>0.35416666666666902</v>
      </c>
      <c r="BB100" s="8">
        <v>0.52083333333334003</v>
      </c>
      <c r="BC100" s="8">
        <v>0.35416666666666902</v>
      </c>
      <c r="BD100" s="8">
        <v>0.52083333333334003</v>
      </c>
      <c r="BE100" s="1"/>
      <c r="BF100" s="1">
        <v>20.5</v>
      </c>
      <c r="BG100" s="1"/>
      <c r="BH100" s="1"/>
      <c r="BI100" s="1"/>
    </row>
    <row r="101" spans="1:61"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28">
        <v>0.19791666666666666</v>
      </c>
      <c r="AZ101" s="8">
        <v>0.36458333333333598</v>
      </c>
      <c r="BA101" s="8">
        <v>0.36458333333333598</v>
      </c>
      <c r="BB101" s="8">
        <v>0.53125000000000699</v>
      </c>
      <c r="BC101" s="8">
        <v>0.36458333333333598</v>
      </c>
      <c r="BD101" s="8">
        <v>0.53125000000000699</v>
      </c>
      <c r="BE101" s="1"/>
      <c r="BF101" s="1">
        <v>20.75</v>
      </c>
      <c r="BG101" s="1"/>
      <c r="BH101" s="1"/>
      <c r="BI101" s="1"/>
    </row>
    <row r="102" spans="1:61"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28">
        <v>0.20833333333333334</v>
      </c>
      <c r="AZ102" s="8">
        <v>0.375000000000003</v>
      </c>
      <c r="BA102" s="8">
        <v>0.375000000000003</v>
      </c>
      <c r="BB102" s="8">
        <v>0.54166666666667396</v>
      </c>
      <c r="BC102" s="8">
        <v>0.375000000000003</v>
      </c>
      <c r="BD102" s="8">
        <v>0.54166666666667396</v>
      </c>
      <c r="BE102" s="1"/>
      <c r="BF102" s="1">
        <v>21</v>
      </c>
      <c r="BG102" s="1"/>
      <c r="BH102" s="1"/>
      <c r="BI102" s="1"/>
    </row>
    <row r="103" spans="1:61"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28">
        <v>0.21875</v>
      </c>
      <c r="AZ103" s="8">
        <v>0.38541666666667002</v>
      </c>
      <c r="BA103" s="8">
        <v>0.38541666666667002</v>
      </c>
      <c r="BB103" s="8">
        <v>0.55208333333334103</v>
      </c>
      <c r="BC103" s="8">
        <v>0.38541666666667002</v>
      </c>
      <c r="BD103" s="8">
        <v>0.55208333333334103</v>
      </c>
      <c r="BE103" s="1"/>
      <c r="BF103" s="1">
        <v>21.25</v>
      </c>
      <c r="BG103" s="1"/>
      <c r="BH103" s="1"/>
      <c r="BI103" s="1"/>
    </row>
    <row r="104" spans="1:61"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28">
        <v>0.22916666666666666</v>
      </c>
      <c r="AZ104" s="8">
        <v>0.39583333333333698</v>
      </c>
      <c r="BA104" s="8">
        <v>0.39583333333333698</v>
      </c>
      <c r="BB104" s="8">
        <v>0.56250000000000799</v>
      </c>
      <c r="BC104" s="8">
        <v>0.39583333333333698</v>
      </c>
      <c r="BD104" s="8">
        <v>0.56250000000000799</v>
      </c>
      <c r="BE104" s="1"/>
      <c r="BF104" s="1">
        <v>21.5</v>
      </c>
      <c r="BG104" s="1"/>
      <c r="BH104" s="1"/>
      <c r="BI104" s="1"/>
    </row>
    <row r="105" spans="1:61"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28">
        <v>0.23958333333333334</v>
      </c>
      <c r="AZ105" s="8">
        <v>0.406250000000004</v>
      </c>
      <c r="BA105" s="8">
        <v>0.406250000000004</v>
      </c>
      <c r="BB105" s="8">
        <v>0.57291666666667496</v>
      </c>
      <c r="BC105" s="8">
        <v>0.406250000000004</v>
      </c>
      <c r="BD105" s="8">
        <v>0.57291666666667496</v>
      </c>
      <c r="BE105" s="1"/>
      <c r="BF105" s="1">
        <v>21.75</v>
      </c>
      <c r="BG105" s="1"/>
      <c r="BH105" s="1"/>
      <c r="BI105" s="1"/>
    </row>
    <row r="106" spans="1:61"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28">
        <v>0.25</v>
      </c>
      <c r="AZ106" s="8">
        <v>0.41666666666667102</v>
      </c>
      <c r="BA106" s="8">
        <v>0.41666666666667102</v>
      </c>
      <c r="BB106" s="8">
        <v>0.58333333333334203</v>
      </c>
      <c r="BC106" s="8">
        <v>0.41666666666667102</v>
      </c>
      <c r="BD106" s="8">
        <v>0.58333333333334203</v>
      </c>
      <c r="BE106" s="1"/>
      <c r="BF106" s="1">
        <v>22</v>
      </c>
      <c r="BG106" s="1"/>
      <c r="BH106" s="1"/>
      <c r="BI106" s="1"/>
    </row>
    <row r="107" spans="1:61"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28">
        <v>0.26041666666666669</v>
      </c>
      <c r="AZ107" s="8">
        <v>0.42708333333333798</v>
      </c>
      <c r="BA107" s="8">
        <v>0.42708333333333798</v>
      </c>
      <c r="BB107" s="8">
        <v>0.59375000000000899</v>
      </c>
      <c r="BC107" s="8">
        <v>0.42708333333333798</v>
      </c>
      <c r="BD107" s="8">
        <v>0.59375000000000899</v>
      </c>
      <c r="BE107" s="1"/>
      <c r="BF107" s="1">
        <v>22.25</v>
      </c>
      <c r="BG107" s="1"/>
      <c r="BH107" s="1"/>
      <c r="BI107" s="1"/>
    </row>
    <row r="108" spans="1:61"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28">
        <v>0.27083333333333331</v>
      </c>
      <c r="AZ108" s="8">
        <v>0.437500000000004</v>
      </c>
      <c r="BA108" s="8">
        <v>0.437500000000004</v>
      </c>
      <c r="BB108" s="8">
        <v>0.60416666666667596</v>
      </c>
      <c r="BC108" s="8">
        <v>0.437500000000004</v>
      </c>
      <c r="BD108" s="8">
        <v>0.60416666666667596</v>
      </c>
      <c r="BE108" s="1"/>
      <c r="BF108" s="1">
        <v>22.5</v>
      </c>
      <c r="BG108" s="1"/>
      <c r="BH108" s="1"/>
      <c r="BI108" s="1"/>
    </row>
    <row r="109" spans="1:61"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28">
        <v>0.28125</v>
      </c>
      <c r="AZ109" s="8">
        <v>0.44791666666667102</v>
      </c>
      <c r="BA109" s="8">
        <v>0.44791666666667102</v>
      </c>
      <c r="BB109" s="8">
        <v>0.61458333333334303</v>
      </c>
      <c r="BC109" s="8">
        <v>0.44791666666667102</v>
      </c>
      <c r="BD109" s="8">
        <v>0.61458333333334303</v>
      </c>
      <c r="BE109" s="1"/>
      <c r="BF109" s="1">
        <v>22.75</v>
      </c>
      <c r="BG109" s="1"/>
      <c r="BH109" s="1"/>
      <c r="BI109" s="1"/>
    </row>
    <row r="110" spans="1:61"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v>23</v>
      </c>
      <c r="BG110" s="1"/>
      <c r="BH110" s="1"/>
      <c r="BI110" s="1"/>
    </row>
    <row r="111" spans="1:61"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spans="1:61"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spans="1:61"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spans="1:61"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spans="1:61"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spans="1:61"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spans="1:61"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spans="1:61"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spans="1:61"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spans="1:61"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spans="1:61"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spans="1:61"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spans="1:61"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spans="1:61"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spans="1:61"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spans="1:61"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spans="1:61"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spans="1:61"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spans="1:61"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spans="1:61"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spans="1:61"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spans="1:61"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spans="1:61"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spans="1:61"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spans="1:61"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spans="1:61"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spans="1:61"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row>
    <row r="138" spans="1:61"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row>
    <row r="139" spans="1:61"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row>
    <row r="140" spans="1:61"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row>
    <row r="141" spans="1:61"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row>
    <row r="142" spans="1:61"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row>
    <row r="143" spans="1:61"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row>
    <row r="144" spans="1:61"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row>
    <row r="145" spans="1:61"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row>
    <row r="146" spans="1:61"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row>
    <row r="147" spans="1:61"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row>
    <row r="148" spans="1:61"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row>
    <row r="149" spans="1:61"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row>
    <row r="150" spans="1:61"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row>
    <row r="151" spans="1:61"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row>
    <row r="152" spans="1:61"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row>
    <row r="153" spans="1:61"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row>
    <row r="154" spans="1:61"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row>
    <row r="155" spans="1:61"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row>
    <row r="156" spans="1:61"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row>
    <row r="157" spans="1:61"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row>
    <row r="158" spans="1:61"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row>
    <row r="159" spans="1:61"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row>
    <row r="160" spans="1:61"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row>
    <row r="161" spans="1:61"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row>
    <row r="162" spans="1:61"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row>
    <row r="163" spans="1:61"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row>
    <row r="164" spans="1:61"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row>
    <row r="165" spans="1:61"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row>
    <row r="166" spans="1:61"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row>
    <row r="167" spans="1:61"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row>
    <row r="168" spans="1:61"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row>
    <row r="169" spans="1:61"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row>
    <row r="170" spans="1:61"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row>
    <row r="171" spans="1:61"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row>
    <row r="172" spans="1:61"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row>
    <row r="173" spans="1:61"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row>
    <row r="174" spans="1:61"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row>
    <row r="175" spans="1:61"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row>
    <row r="176" spans="1:61"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row>
    <row r="177" spans="1:61"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row>
    <row r="178" spans="1:61"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row>
    <row r="179" spans="1:61"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row>
    <row r="180" spans="1:61"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row>
    <row r="181" spans="1:61"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row>
    <row r="182" spans="1:61"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row>
    <row r="183" spans="1:61"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row>
    <row r="184" spans="1:61"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row>
    <row r="185" spans="1:61"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row>
    <row r="186" spans="1:61"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row>
    <row r="187" spans="1:61"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row>
    <row r="188" spans="1:61"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row>
    <row r="189" spans="1:61"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row>
    <row r="190" spans="1:61"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row>
    <row r="191" spans="1:61"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row>
    <row r="192" spans="1:61"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row>
    <row r="193" spans="1:61"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row>
    <row r="194" spans="1:61"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row>
    <row r="195" spans="1:61"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row>
    <row r="196" spans="1:61"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row>
    <row r="197" spans="1:61"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row>
    <row r="198" spans="1:61"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row>
    <row r="199" spans="1:61"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row>
    <row r="200" spans="1:61"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row>
    <row r="201" spans="1:61"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row>
    <row r="202" spans="1:61"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row>
    <row r="203" spans="1:61"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row>
    <row r="204" spans="1:61"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row>
    <row r="205" spans="1:61"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row>
    <row r="206" spans="1:61"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row>
    <row r="207" spans="1:61"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row>
    <row r="208" spans="1:61"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row>
    <row r="209" spans="1:61"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row>
    <row r="210" spans="1:61"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row>
    <row r="211" spans="1:61"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row>
    <row r="212" spans="1:61"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row>
    <row r="213" spans="1:61"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row>
    <row r="214" spans="1:61"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row>
    <row r="215" spans="1:61"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row>
    <row r="216" spans="1:61"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row>
    <row r="217" spans="1:61"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row>
    <row r="218" spans="1:61"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row>
    <row r="219" spans="1:61"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row>
    <row r="220" spans="1:61"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row>
    <row r="221" spans="1:61"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row>
    <row r="222" spans="1:61"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row>
    <row r="223" spans="1:61"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row>
    <row r="224" spans="1:61"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row>
    <row r="225" spans="1:61"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row>
    <row r="226" spans="1:61"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row>
    <row r="227" spans="1:61"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row>
    <row r="228" spans="1:61"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row>
    <row r="229" spans="1:61"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row>
    <row r="230" spans="1:61"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row>
    <row r="231" spans="1:61"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row>
    <row r="232" spans="1:61"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row>
    <row r="233" spans="1:61"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row>
    <row r="234" spans="1:61"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row>
    <row r="235" spans="1:61"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row>
    <row r="236" spans="1:61"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row>
    <row r="237" spans="1:61"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row>
    <row r="238" spans="1:61"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row>
    <row r="239" spans="1:61"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row>
    <row r="240" spans="1:61"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row>
    <row r="241" spans="1:61"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row>
    <row r="242" spans="1:61"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row>
    <row r="243" spans="1:61"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row>
    <row r="244" spans="1:61"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row>
    <row r="245" spans="1:61"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row>
    <row r="246" spans="1:61"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row>
    <row r="247" spans="1:61"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row>
    <row r="248" spans="1:61"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row>
    <row r="249" spans="1:61"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row>
    <row r="250" spans="1:61"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row>
    <row r="251" spans="1:61"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row>
    <row r="252" spans="1:61"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row>
    <row r="253" spans="1:61"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row>
    <row r="254" spans="1:61"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row>
    <row r="255" spans="1:61"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row>
    <row r="256" spans="1:61"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row>
    <row r="257" spans="1:61"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row>
    <row r="258" spans="1:61"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row>
    <row r="259" spans="1:61"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row>
    <row r="260" spans="1:61"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row>
    <row r="261" spans="1:61"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row>
    <row r="262" spans="1:61"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row>
    <row r="263" spans="1:61"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row>
    <row r="264" spans="1:61"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row>
    <row r="265" spans="1:61"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row>
    <row r="266" spans="1:61"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row>
    <row r="267" spans="1:61"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row>
    <row r="268" spans="1:61"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row>
    <row r="269" spans="1:61"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row>
    <row r="270" spans="1:61"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row>
    <row r="271" spans="1:61"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row>
    <row r="272" spans="1:61"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row>
    <row r="273" spans="1:61"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row>
    <row r="274" spans="1:61"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row>
    <row r="275" spans="1:61"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row>
    <row r="276" spans="1:61"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row>
    <row r="277" spans="1:61"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row>
    <row r="278" spans="1:61"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row>
    <row r="279" spans="1:61"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row>
    <row r="280" spans="1:61"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row>
    <row r="281" spans="1:61"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row>
    <row r="282" spans="1:61"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row>
    <row r="283" spans="1:61"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row>
    <row r="284" spans="1:61"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row>
    <row r="285" spans="1:61"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row>
    <row r="286" spans="1:61"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row>
    <row r="287" spans="1:61"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row>
    <row r="288" spans="1:61"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row>
    <row r="289" spans="1:61"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row>
    <row r="290" spans="1:61"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row>
    <row r="291" spans="1:61"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row>
    <row r="292" spans="1:61"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row>
    <row r="293" spans="1:61"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row>
    <row r="294" spans="1:61"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row>
    <row r="295" spans="1:61"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row>
    <row r="296" spans="1:61"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row>
    <row r="297" spans="1:61"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row>
    <row r="298" spans="1:61"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row>
    <row r="299" spans="1:61"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row>
    <row r="300" spans="1:61"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row>
    <row r="301" spans="1:61"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row>
    <row r="302" spans="1:61"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row>
    <row r="303" spans="1:61"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row>
    <row r="304" spans="1:61"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row>
    <row r="305" spans="1:61"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row>
    <row r="306" spans="1:61"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row>
    <row r="307" spans="1:61"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row>
    <row r="308" spans="1:61"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row>
    <row r="309" spans="1:61"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row>
    <row r="310" spans="1:61"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row>
    <row r="311" spans="1:61"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row>
    <row r="312" spans="1:61"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row>
    <row r="313" spans="1:61"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row>
    <row r="314" spans="1:61"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row>
    <row r="315" spans="1:61"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row>
    <row r="316" spans="1:61"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row>
    <row r="317" spans="1:61"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row>
    <row r="318" spans="1:61"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row>
    <row r="319" spans="1:61"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row>
    <row r="320" spans="1:61"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row>
    <row r="321" spans="1:61"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row>
    <row r="322" spans="1:61"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row>
    <row r="323" spans="1:61"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row>
    <row r="324" spans="1:61"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row>
    <row r="325" spans="1:61"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row>
    <row r="326" spans="1:61"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row>
    <row r="327" spans="1:61"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row>
    <row r="328" spans="1:61"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row>
    <row r="329" spans="1:61"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row>
    <row r="330" spans="1:61"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row>
    <row r="331" spans="1:61"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row>
    <row r="332" spans="1:61"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row>
    <row r="333" spans="1:61"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row>
    <row r="334" spans="1:61"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row>
    <row r="335" spans="1:61"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row>
    <row r="336" spans="1:61"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row>
    <row r="337" spans="1:61"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row>
    <row r="338" spans="1:61"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row>
    <row r="339" spans="1:61"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row>
    <row r="340" spans="1:61"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row>
    <row r="341" spans="1:61"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row>
    <row r="342" spans="1:61"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row>
    <row r="343" spans="1:61"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row>
    <row r="344" spans="1:61"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row>
    <row r="345" spans="1:61"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row>
    <row r="346" spans="1:61"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row>
    <row r="347" spans="1:61"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row>
    <row r="348" spans="1:61"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row>
    <row r="349" spans="1:61"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row>
    <row r="350" spans="1:61"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row>
    <row r="351" spans="1:61"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row>
    <row r="352" spans="1:61"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row>
    <row r="353" spans="1:61"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row>
    <row r="354" spans="1:61"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row>
    <row r="355" spans="1:61"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row>
    <row r="356" spans="1:61"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row>
    <row r="357" spans="1:61"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row>
    <row r="358" spans="1:61"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row>
    <row r="359" spans="1:61"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row>
    <row r="360" spans="1:61"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row>
    <row r="361" spans="1:61"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row>
    <row r="362" spans="1:61"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row>
    <row r="363" spans="1:61"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row>
    <row r="364" spans="1:61"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row>
    <row r="365" spans="1:61"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row>
    <row r="366" spans="1:61"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row>
    <row r="367" spans="1:61"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row>
    <row r="368" spans="1:61"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row>
    <row r="369" spans="1:61"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row>
    <row r="370" spans="1:61"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row>
    <row r="371" spans="1:61"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row>
    <row r="372" spans="1:61"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row>
    <row r="373" spans="1:61"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row>
    <row r="374" spans="1:61"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row>
    <row r="375" spans="1:61"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row>
    <row r="376" spans="1:61"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row>
    <row r="377" spans="1:61"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row>
    <row r="378" spans="1:61"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row>
    <row r="379" spans="1:61"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row>
    <row r="380" spans="1:61"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row>
    <row r="381" spans="1:61"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row>
    <row r="382" spans="1:61"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row>
    <row r="383" spans="1:61"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row>
    <row r="384" spans="1:61"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row>
    <row r="385" spans="1:61"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row>
    <row r="386" spans="1:61"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row>
    <row r="387" spans="1:61"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row>
    <row r="388" spans="1:61"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row>
    <row r="389" spans="1:61"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row>
    <row r="390" spans="1:61"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row>
    <row r="391" spans="1:61"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row>
    <row r="392" spans="1:61"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row>
    <row r="393" spans="1:61"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row>
    <row r="394" spans="1:61"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row>
    <row r="395" spans="1:61"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row>
    <row r="396" spans="1:61"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row>
    <row r="397" spans="1:61"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row>
    <row r="398" spans="1:61"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row>
    <row r="399" spans="1:61"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row>
    <row r="400" spans="1:61"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row>
    <row r="401" spans="1:61"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row>
    <row r="402" spans="1:61"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row>
    <row r="403" spans="1:61"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row>
    <row r="404" spans="1:61"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row>
    <row r="405" spans="1:61"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row>
    <row r="406" spans="1:61"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row>
    <row r="407" spans="1:61"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row>
    <row r="408" spans="1:61"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row>
    <row r="409" spans="1:61"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row>
    <row r="410" spans="1:61"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row>
    <row r="411" spans="1:61"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row>
    <row r="412" spans="1:61"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row>
    <row r="413" spans="1:61"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row>
    <row r="414" spans="1:61"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row>
    <row r="415" spans="1:61"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row>
    <row r="416" spans="1:61"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row>
    <row r="417" spans="1:61"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row>
    <row r="418" spans="1:61"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row>
    <row r="419" spans="1:61"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row>
    <row r="420" spans="1:61"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row>
    <row r="421" spans="1:61"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row>
    <row r="422" spans="1:61"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row>
    <row r="423" spans="1:61"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row>
    <row r="424" spans="1:61"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row>
    <row r="425" spans="1:61"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row>
    <row r="426" spans="1:61"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row>
    <row r="427" spans="1:61"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row>
    <row r="428" spans="1:61"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row>
    <row r="429" spans="1:61"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row>
    <row r="430" spans="1:61"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row>
    <row r="431" spans="1:61"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row>
    <row r="432" spans="1:61"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row>
    <row r="433" spans="1:61"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row>
    <row r="434" spans="1:61"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row>
    <row r="435" spans="1:61"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row>
    <row r="436" spans="1:61"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row>
    <row r="437" spans="1:61"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row>
    <row r="438" spans="1:61"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row>
    <row r="439" spans="1:61"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row>
    <row r="440" spans="1:61"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row>
    <row r="441" spans="1:61"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row>
    <row r="442" spans="1:61"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row>
    <row r="443" spans="1:61"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row>
    <row r="444" spans="1:61"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row>
    <row r="445" spans="1:61"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row>
    <row r="446" spans="1:61"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row>
    <row r="447" spans="1:61"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row>
    <row r="448" spans="1:61"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row>
    <row r="449" spans="1:61"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row>
    <row r="450" spans="1:61"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row>
    <row r="451" spans="1:61"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row>
    <row r="452" spans="1:61"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row>
    <row r="453" spans="1:61"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row>
    <row r="454" spans="1:61"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row>
    <row r="455" spans="1:61"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row>
    <row r="456" spans="1:61"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row>
    <row r="457" spans="1:61"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row>
    <row r="458" spans="1:61"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row>
    <row r="459" spans="1:61"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row>
    <row r="460" spans="1:61"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row>
    <row r="461" spans="1:61"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row>
    <row r="462" spans="1:61"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row>
    <row r="463" spans="1:61"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row>
    <row r="464" spans="1:61"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row>
    <row r="465" spans="1:61"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row>
    <row r="466" spans="1:61"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row>
    <row r="467" spans="1:61"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row>
    <row r="468" spans="1:61"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row>
    <row r="469" spans="1:61"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row>
    <row r="470" spans="1:61"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row>
    <row r="471" spans="1:61"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row>
    <row r="472" spans="1:61"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row>
    <row r="473" spans="1:61"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row>
    <row r="474" spans="1:61"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row>
    <row r="475" spans="1:61"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row>
    <row r="476" spans="1:61"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row>
    <row r="477" spans="1:61"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row>
    <row r="478" spans="1:61"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row>
    <row r="479" spans="1:61"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row>
    <row r="480" spans="1:61"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row>
    <row r="481" spans="1:61"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row>
    <row r="482" spans="1:61"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row>
    <row r="483" spans="1:61"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row>
    <row r="484" spans="1:61"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row>
    <row r="485" spans="1:61"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row>
    <row r="486" spans="1:61"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row>
    <row r="487" spans="1:61"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row>
    <row r="488" spans="1:61"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row>
    <row r="489" spans="1:61"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row>
    <row r="490" spans="1:61"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row>
    <row r="491" spans="1:61"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row>
    <row r="492" spans="1:61"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row>
    <row r="493" spans="1:61"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row>
    <row r="494" spans="1:61"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row>
    <row r="495" spans="1:61"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row>
    <row r="496" spans="1:61"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row>
    <row r="497" spans="1:61"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row>
    <row r="498" spans="1:61"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row>
    <row r="499" spans="1:61"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row>
    <row r="500" spans="1:61"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row>
    <row r="501" spans="1:61"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row>
    <row r="502" spans="1:61"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row>
    <row r="503" spans="1:61"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row>
    <row r="504" spans="1:61"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row>
    <row r="505" spans="1:61"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row>
    <row r="506" spans="1:61"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row>
    <row r="507" spans="1:61"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row>
    <row r="508" spans="1:61"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row>
    <row r="509" spans="1:61"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row>
    <row r="510" spans="1:61"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row>
    <row r="511" spans="1:61"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row>
    <row r="512" spans="1:61"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row>
    <row r="513" spans="1:61"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row>
    <row r="514" spans="1:61"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row>
    <row r="515" spans="1:61"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row>
    <row r="516" spans="1:61"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row>
    <row r="517" spans="1:61"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row>
    <row r="518" spans="1:61"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row>
    <row r="519" spans="1:61"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row>
    <row r="520" spans="1:61"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row>
    <row r="521" spans="1:61"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row>
    <row r="522" spans="1:61"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row>
    <row r="523" spans="1:61"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row>
    <row r="524" spans="1:61"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row>
    <row r="525" spans="1:61"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row>
    <row r="526" spans="1:61"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row>
    <row r="527" spans="1:61"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row>
    <row r="528" spans="1:61"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row>
    <row r="529" spans="1:61"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row>
    <row r="530" spans="1:61"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row>
    <row r="531" spans="1:61"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row>
    <row r="532" spans="1:61"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row>
    <row r="533" spans="1:61"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row>
    <row r="534" spans="1:61"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row>
    <row r="535" spans="1:61"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row>
    <row r="536" spans="1:61"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row>
    <row r="537" spans="1:61"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row>
    <row r="538" spans="1:61"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row>
    <row r="539" spans="1:61"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row>
    <row r="540" spans="1:61"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row>
    <row r="541" spans="1:61"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row>
    <row r="542" spans="1:61"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row>
    <row r="543" spans="1:61"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row>
    <row r="544" spans="1:61"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row>
    <row r="545" spans="1:61"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row>
    <row r="546" spans="1:61"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row>
    <row r="547" spans="1:61"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row>
    <row r="548" spans="1:61"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row>
    <row r="549" spans="1:61"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row>
    <row r="550" spans="1:61"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row>
    <row r="551" spans="1:61"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row>
    <row r="552" spans="1:61"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row>
    <row r="553" spans="1:61"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row>
    <row r="554" spans="1:61"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row>
    <row r="555" spans="1:61"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row>
    <row r="556" spans="1:61"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row>
    <row r="557" spans="1:61"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row>
    <row r="558" spans="1:61"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row>
    <row r="559" spans="1:61"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row>
    <row r="560" spans="1:61"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row>
    <row r="561" spans="1:61"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row>
    <row r="562" spans="1:61"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row>
    <row r="563" spans="1:61"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row>
    <row r="564" spans="1:61"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row>
    <row r="565" spans="1:61"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row>
    <row r="566" spans="1:61"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row>
    <row r="567" spans="1:61"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row>
    <row r="568" spans="1:61"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row>
    <row r="569" spans="1:61"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row>
    <row r="570" spans="1:61"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row>
    <row r="571" spans="1:61"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row>
    <row r="572" spans="1:61"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row>
    <row r="573" spans="1:61"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row>
    <row r="574" spans="1:61"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row>
    <row r="575" spans="1:61"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row>
    <row r="576" spans="1:61"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row>
    <row r="577" spans="1:61"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row>
    <row r="578" spans="1:61"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row>
    <row r="579" spans="1:61"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row>
    <row r="580" spans="1:61"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row>
    <row r="581" spans="1:61"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row>
    <row r="582" spans="1:61"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row>
    <row r="583" spans="1:61"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row>
    <row r="584" spans="1:61"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row>
    <row r="585" spans="1:61"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row>
    <row r="586" spans="1:61"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row>
    <row r="587" spans="1:61"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row>
    <row r="588" spans="1:61"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row>
    <row r="589" spans="1:61"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row>
    <row r="590" spans="1:61"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row>
    <row r="591" spans="1:61"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row>
    <row r="592" spans="1:61"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row>
    <row r="593" spans="1:61"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row>
    <row r="594" spans="1:61"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row>
    <row r="595" spans="1:61"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row>
    <row r="596" spans="1:61"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row>
    <row r="597" spans="1:61"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row>
    <row r="598" spans="1:61"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row>
    <row r="599" spans="1:61"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row>
    <row r="600" spans="1:61"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row>
    <row r="601" spans="1:61"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row>
    <row r="602" spans="1:61"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row>
    <row r="603" spans="1:61"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row>
    <row r="604" spans="1:61"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row>
    <row r="605" spans="1:61"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row>
    <row r="606" spans="1:61"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row>
    <row r="607" spans="1:61"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row>
    <row r="608" spans="1:61"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row>
    <row r="609" spans="1:61"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row>
    <row r="610" spans="1:61"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row>
    <row r="611" spans="1:61"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row>
    <row r="612" spans="1:61"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row>
    <row r="613" spans="1:61"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row>
    <row r="614" spans="1:61"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row>
    <row r="615" spans="1:61"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row>
    <row r="616" spans="1:61"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row>
    <row r="617" spans="1:61"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row>
    <row r="618" spans="1:61"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row>
    <row r="619" spans="1:61"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row>
    <row r="620" spans="1:61"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row>
    <row r="621" spans="1:61"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row>
    <row r="622" spans="1:61"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row>
    <row r="623" spans="1:61"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row>
    <row r="624" spans="1:61"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row>
    <row r="625" spans="1:61"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row>
    <row r="626" spans="1:61"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row>
    <row r="627" spans="1:61"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row>
    <row r="628" spans="1:61"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row>
    <row r="629" spans="1:61"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row>
    <row r="630" spans="1:61"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row>
    <row r="631" spans="1:61"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row>
    <row r="632" spans="1:61"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row>
    <row r="633" spans="1:61"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row>
    <row r="634" spans="1:61"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row>
    <row r="635" spans="1:61"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row>
    <row r="636" spans="1:61"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row>
    <row r="637" spans="1:61"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row>
    <row r="638" spans="1:61"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row>
    <row r="639" spans="1:61"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row>
    <row r="640" spans="1:61"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row>
    <row r="641" spans="1:61"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row>
    <row r="642" spans="1:61"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row>
    <row r="643" spans="1:61"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row>
    <row r="644" spans="1:61"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row>
    <row r="645" spans="1:61"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row>
    <row r="646" spans="1:61"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row>
    <row r="647" spans="1:61"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row>
    <row r="648" spans="1:61"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row>
    <row r="649" spans="1:61"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row>
    <row r="650" spans="1:61"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row>
    <row r="651" spans="1:61"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row>
    <row r="652" spans="1:61"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row>
    <row r="653" spans="1:61"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row>
    <row r="654" spans="1:61"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row>
    <row r="655" spans="1:61"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row>
    <row r="656" spans="1:61"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row>
    <row r="657" spans="1:61"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row>
    <row r="658" spans="1:61"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row>
    <row r="659" spans="1:61"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row>
    <row r="660" spans="1:61"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row>
    <row r="661" spans="1:61"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row>
    <row r="662" spans="1:61"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row>
    <row r="663" spans="1:61"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row>
    <row r="664" spans="1:61"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row>
    <row r="665" spans="1:61"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row>
    <row r="666" spans="1:61"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row>
    <row r="667" spans="1:61"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row>
    <row r="668" spans="1:61"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row>
    <row r="669" spans="1:61"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row>
    <row r="670" spans="1:61"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row>
    <row r="671" spans="1:61"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row>
    <row r="672" spans="1:61"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row>
    <row r="673" spans="1:61"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row>
    <row r="674" spans="1:61"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row>
    <row r="675" spans="1:61"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row>
    <row r="676" spans="1:61"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row>
    <row r="677" spans="1:61"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row>
    <row r="678" spans="1:61"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row>
    <row r="679" spans="1:61"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row>
    <row r="680" spans="1:61"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row>
    <row r="681" spans="1:61"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row>
    <row r="682" spans="1:61"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row>
    <row r="683" spans="1:61"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row>
    <row r="684" spans="1:61"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row>
    <row r="685" spans="1:61"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row>
    <row r="686" spans="1:61"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row>
    <row r="687" spans="1:61"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row>
    <row r="688" spans="1:61"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row>
    <row r="689" spans="1:61"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row>
    <row r="690" spans="1:61"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row>
    <row r="691" spans="1:61"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row>
    <row r="692" spans="1:61"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row>
    <row r="693" spans="1:61"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row>
    <row r="694" spans="1:61"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row>
    <row r="695" spans="1:61"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row>
    <row r="696" spans="1:61"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row>
    <row r="697" spans="1:61"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row>
    <row r="698" spans="1:61"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row>
    <row r="699" spans="1:61"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row>
    <row r="700" spans="1:61"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row>
    <row r="701" spans="1:61"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row>
    <row r="702" spans="1:61"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row>
    <row r="703" spans="1:61"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row>
    <row r="704" spans="1:61"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row>
    <row r="705" spans="1:61"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row>
    <row r="706" spans="1:61"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row>
    <row r="707" spans="1:61"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row>
    <row r="708" spans="1:61"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row>
    <row r="709" spans="1:61"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row>
    <row r="710" spans="1:61"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row>
    <row r="711" spans="1:61"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row>
    <row r="712" spans="1:61"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row>
    <row r="713" spans="1:61"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row>
    <row r="714" spans="1:61"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row>
    <row r="715" spans="1:61"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row>
    <row r="716" spans="1:61"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row>
    <row r="717" spans="1:61"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row>
    <row r="718" spans="1:61"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row>
    <row r="719" spans="1:61"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row>
    <row r="720" spans="1:61"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row>
    <row r="721" spans="1:61"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row>
    <row r="722" spans="1:61"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row>
    <row r="723" spans="1:61"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row>
    <row r="724" spans="1:61"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row>
    <row r="725" spans="1:61"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row>
    <row r="726" spans="1:61"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row>
    <row r="727" spans="1:61"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row>
    <row r="728" spans="1:61"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row>
    <row r="729" spans="1:61"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row>
    <row r="730" spans="1:61"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row>
    <row r="731" spans="1:61"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row>
    <row r="732" spans="1:61"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row>
    <row r="733" spans="1:61"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row>
    <row r="734" spans="1:61"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row>
    <row r="735" spans="1:61"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row>
    <row r="736" spans="1:61"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row>
    <row r="737" spans="1:61"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row>
    <row r="738" spans="1:61"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row>
    <row r="739" spans="1:61"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row>
    <row r="740" spans="1:61"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row>
    <row r="741" spans="1:61"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row>
    <row r="742" spans="1:61"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row>
    <row r="743" spans="1:61"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row>
    <row r="744" spans="1:61"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row>
    <row r="745" spans="1:61"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row>
    <row r="746" spans="1:61"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row>
    <row r="747" spans="1:61"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row>
    <row r="748" spans="1:61"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row>
    <row r="749" spans="1:61"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row>
    <row r="750" spans="1:61"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row>
    <row r="751" spans="1:61"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row>
    <row r="752" spans="1:61"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row>
    <row r="753" spans="1:61"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row>
    <row r="754" spans="1:61"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row>
    <row r="755" spans="1:61"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row>
    <row r="756" spans="1:61"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row>
    <row r="757" spans="1:61"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row>
    <row r="758" spans="1:61"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row>
    <row r="759" spans="1:61"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row>
    <row r="760" spans="1:61"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row>
    <row r="761" spans="1:61"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row>
    <row r="762" spans="1:61"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row>
    <row r="763" spans="1:61"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row>
    <row r="764" spans="1:61"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row>
    <row r="765" spans="1:61"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row>
    <row r="766" spans="1:61"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row>
    <row r="767" spans="1:61"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row>
    <row r="768" spans="1:61"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row>
    <row r="769" spans="1:61"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row>
    <row r="770" spans="1:61"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row>
    <row r="771" spans="1:61"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row>
    <row r="772" spans="1:61"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row>
    <row r="773" spans="1:61"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row>
    <row r="774" spans="1:61"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row>
    <row r="775" spans="1:61"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row>
    <row r="776" spans="1:61"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row>
    <row r="777" spans="1:61"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row>
    <row r="778" spans="1:61"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row>
    <row r="779" spans="1:61"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row>
    <row r="780" spans="1:61"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row>
    <row r="781" spans="1:61"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row>
    <row r="782" spans="1:61"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row>
    <row r="783" spans="1:61"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row>
    <row r="784" spans="1:61"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row>
    <row r="785" spans="1:61"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row>
    <row r="786" spans="1:61"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row>
    <row r="787" spans="1:61"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row>
    <row r="788" spans="1:61"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row>
    <row r="789" spans="1:61"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row>
    <row r="790" spans="1:61"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row>
    <row r="791" spans="1:61"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row>
    <row r="792" spans="1:61"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row>
    <row r="793" spans="1:61"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row>
    <row r="794" spans="1:61"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row>
    <row r="795" spans="1:61"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row>
    <row r="796" spans="1:61"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row>
    <row r="797" spans="1:61"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row>
    <row r="798" spans="1:61"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row>
    <row r="799" spans="1:61"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row>
    <row r="800" spans="1:61"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row>
    <row r="801" spans="1:61"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row>
    <row r="802" spans="1:61"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row>
    <row r="803" spans="1:61"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row>
    <row r="804" spans="1:61"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row>
    <row r="805" spans="1:61"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row>
    <row r="806" spans="1:61"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row>
    <row r="807" spans="1:61"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row>
    <row r="808" spans="1:61"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row>
    <row r="809" spans="1:61"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row>
    <row r="810" spans="1:61"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row>
    <row r="811" spans="1:61"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row>
    <row r="812" spans="1:61"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row>
    <row r="813" spans="1:61"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row>
    <row r="814" spans="1:61"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row>
    <row r="815" spans="1:61"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row>
    <row r="816" spans="1:61"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row>
    <row r="817" spans="1:61"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row>
    <row r="818" spans="1:61"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row>
    <row r="819" spans="1:61"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row>
    <row r="820" spans="1:61"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row>
    <row r="821" spans="1:61"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row>
    <row r="822" spans="1:61"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row>
    <row r="823" spans="1:61"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row>
    <row r="824" spans="1:61"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row>
    <row r="825" spans="1:61"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row>
    <row r="826" spans="1:61"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row>
    <row r="827" spans="1:61"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row>
    <row r="828" spans="1:61"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row>
    <row r="829" spans="1:61"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row>
    <row r="830" spans="1:61"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row>
    <row r="831" spans="1:61"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row>
    <row r="832" spans="1:61"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row>
    <row r="833" spans="1:61"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row>
    <row r="834" spans="1:61"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row>
    <row r="835" spans="1:61"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row>
    <row r="836" spans="1:61"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row>
    <row r="837" spans="1:61"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row>
    <row r="838" spans="1:61"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row>
    <row r="839" spans="1:61"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row>
    <row r="840" spans="1:61"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row>
    <row r="841" spans="1:61"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row>
    <row r="842" spans="1:61"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row>
    <row r="843" spans="1:61"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row>
    <row r="844" spans="1:61"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row>
    <row r="845" spans="1:61"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row>
    <row r="846" spans="1:61"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row>
    <row r="847" spans="1:61"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row>
    <row r="848" spans="1:61"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row>
    <row r="849" spans="1:61"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row>
    <row r="850" spans="1:61"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row>
    <row r="851" spans="1:61"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row>
    <row r="852" spans="1:61"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row>
    <row r="853" spans="1:61"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row>
    <row r="854" spans="1:61"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row>
    <row r="855" spans="1:61"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row>
    <row r="856" spans="1:61"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row>
    <row r="857" spans="1:61"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row>
    <row r="858" spans="1:61"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row>
    <row r="859" spans="1:61"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row>
    <row r="860" spans="1:61"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row>
    <row r="861" spans="1:61"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row>
    <row r="862" spans="1:61"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row>
    <row r="863" spans="1:61"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row>
    <row r="864" spans="1:61"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row>
    <row r="865" spans="1:61"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row>
    <row r="866" spans="1:61"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row>
    <row r="867" spans="1:61"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row>
    <row r="868" spans="1:61"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row>
    <row r="869" spans="1:61"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row>
    <row r="870" spans="1:61"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row>
    <row r="871" spans="1:61"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row>
    <row r="872" spans="1:61"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row>
    <row r="873" spans="1:61"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row>
    <row r="874" spans="1:61"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row>
    <row r="875" spans="1:61"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row>
    <row r="876" spans="1:61"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row>
    <row r="877" spans="1:61"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row>
    <row r="878" spans="1:61"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row>
    <row r="879" spans="1:61"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row>
    <row r="880" spans="1:61"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row>
    <row r="881" spans="1:61"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row>
    <row r="882" spans="1:61"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row>
    <row r="883" spans="1:61"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row>
    <row r="884" spans="1:61"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row>
    <row r="885" spans="1:61"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row>
    <row r="886" spans="1:61"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row>
    <row r="887" spans="1:61"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row>
    <row r="888" spans="1:61"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row>
    <row r="889" spans="1:61"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row>
    <row r="890" spans="1:61"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row>
    <row r="891" spans="1:61"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row>
    <row r="892" spans="1:61"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row>
    <row r="893" spans="1:61"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row>
    <row r="894" spans="1:61"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row>
    <row r="895" spans="1:61"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row>
    <row r="896" spans="1:61"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row>
    <row r="897" spans="1:61"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row>
    <row r="898" spans="1:61"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row>
    <row r="899" spans="1:61"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row>
    <row r="900" spans="1:61"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row>
    <row r="901" spans="1:61"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row>
    <row r="902" spans="1:61"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row>
    <row r="903" spans="1:61"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row>
    <row r="904" spans="1:61"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row>
    <row r="905" spans="1:61"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row>
    <row r="906" spans="1:61"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row>
    <row r="907" spans="1:61"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row>
    <row r="908" spans="1:61"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row>
    <row r="909" spans="1:61"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row>
    <row r="910" spans="1:61"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row>
    <row r="911" spans="1:61"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row>
    <row r="912" spans="1:61"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row>
    <row r="913" spans="1:61"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row>
    <row r="914" spans="1:61"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row>
    <row r="915" spans="1:61"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row>
    <row r="916" spans="1:61"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row>
    <row r="917" spans="1:61"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row>
    <row r="918" spans="1:61"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row>
    <row r="919" spans="1:61"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row>
    <row r="920" spans="1:61"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row>
    <row r="921" spans="1:61"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row>
    <row r="922" spans="1:61"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row>
    <row r="923" spans="1:61"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row>
    <row r="924" spans="1:61"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row>
    <row r="925" spans="1:61"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row>
    <row r="926" spans="1:61"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row>
    <row r="927" spans="1:61"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row>
    <row r="928" spans="1:61"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row>
    <row r="929" spans="1:61"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row>
    <row r="930" spans="1:61"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row>
    <row r="931" spans="1:61"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row>
    <row r="932" spans="1:61"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row>
    <row r="933" spans="1:61"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row>
    <row r="934" spans="1:61"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row>
    <row r="935" spans="1:61"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row>
    <row r="936" spans="1:61"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row>
    <row r="937" spans="1:61"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row>
    <row r="938" spans="1:61"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row>
    <row r="939" spans="1:61"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row>
    <row r="940" spans="1:61"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row>
    <row r="941" spans="1:61"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row>
    <row r="942" spans="1:61"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row>
    <row r="943" spans="1:61"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row>
    <row r="944" spans="1:61"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row>
    <row r="945" spans="1:61"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row>
    <row r="946" spans="1:61"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row>
    <row r="947" spans="1:61"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row>
    <row r="948" spans="1:61"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row>
    <row r="949" spans="1:61"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row>
    <row r="950" spans="1:61"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row>
    <row r="951" spans="1:61"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row>
    <row r="952" spans="1:61"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row>
    <row r="953" spans="1:61"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row>
    <row r="954" spans="1:61"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row>
    <row r="955" spans="1:61"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row>
    <row r="956" spans="1:61"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row>
    <row r="957" spans="1:61"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row>
    <row r="958" spans="1:61"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row>
    <row r="959" spans="1:61"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row>
    <row r="960" spans="1:61"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row>
    <row r="961" spans="1:61"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row>
    <row r="962" spans="1:61"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row>
    <row r="963" spans="1:61"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row>
    <row r="964" spans="1:61"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row>
    <row r="965" spans="1:61"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row>
    <row r="966" spans="1:61"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row>
    <row r="967" spans="1:61"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row>
    <row r="968" spans="1:61"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row>
    <row r="969" spans="1:61"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row>
    <row r="970" spans="1:61"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row>
    <row r="971" spans="1:61"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row>
    <row r="972" spans="1:61"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row>
    <row r="973" spans="1:61"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row>
    <row r="974" spans="1:61"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row>
    <row r="975" spans="1:61"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row>
    <row r="976" spans="1:61"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row>
    <row r="977" spans="1:61"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row>
    <row r="978" spans="1:61"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row>
    <row r="979" spans="1:61"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row>
    <row r="980" spans="1:61"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row>
    <row r="981" spans="1:61"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row>
    <row r="982" spans="1:61"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row>
    <row r="983" spans="1:61"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row>
    <row r="984" spans="1:61"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row>
    <row r="985" spans="1:61"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row>
    <row r="986" spans="1:61"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row>
    <row r="987" spans="1:61"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row>
    <row r="988" spans="1:61"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row>
    <row r="989" spans="1:61"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row>
    <row r="990" spans="1:61"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row>
    <row r="991" spans="1:61"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row>
    <row r="992" spans="1:61"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row>
    <row r="993" spans="1:61"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row>
    <row r="994" spans="1:61"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row>
    <row r="995" spans="1:61"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row>
    <row r="996" spans="1:61" ht="12.75" customHeight="1" x14ac:dyDescent="0.2">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row>
    <row r="997" spans="1:61" ht="12.75" customHeight="1" x14ac:dyDescent="0.2">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row>
    <row r="998" spans="1:61" ht="12.75" customHeight="1" x14ac:dyDescent="0.2">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row>
    <row r="999" spans="1:61" ht="12.75" customHeight="1" x14ac:dyDescent="0.2">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row>
    <row r="1000" spans="1:61" ht="12.75" customHeight="1" x14ac:dyDescent="0.2">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row>
  </sheetData>
  <mergeCells count="29">
    <mergeCell ref="H17:I17"/>
    <mergeCell ref="A1:S1"/>
    <mergeCell ref="A2:F2"/>
    <mergeCell ref="P2:S2"/>
    <mergeCell ref="A3:F3"/>
    <mergeCell ref="J3:K3"/>
    <mergeCell ref="P3:S3"/>
    <mergeCell ref="A8:B9"/>
    <mergeCell ref="C8:D8"/>
    <mergeCell ref="E8:F8"/>
    <mergeCell ref="G8:L8"/>
    <mergeCell ref="P8:T8"/>
    <mergeCell ref="A36:T36"/>
    <mergeCell ref="B18:G18"/>
    <mergeCell ref="K18:O18"/>
    <mergeCell ref="B19:F19"/>
    <mergeCell ref="B20:F20"/>
    <mergeCell ref="B21:F21"/>
    <mergeCell ref="P21:T21"/>
    <mergeCell ref="N23:O23"/>
    <mergeCell ref="A32:T32"/>
    <mergeCell ref="A33:T33"/>
    <mergeCell ref="A34:T34"/>
    <mergeCell ref="A35:T35"/>
    <mergeCell ref="A41:T55"/>
    <mergeCell ref="A37:T37"/>
    <mergeCell ref="A38:T38"/>
    <mergeCell ref="A39:T39"/>
    <mergeCell ref="A40:T40"/>
  </mergeCells>
  <dataValidations count="13">
    <dataValidation type="list" allowBlank="1" showErrorMessage="1" sqref="J18" xr:uid="{F9CEF4EB-6379-4392-9E4B-F39EB31D7563}">
      <formula1>$BE$13:$BE$14</formula1>
    </dataValidation>
    <dataValidation type="list" allowBlank="1" showErrorMessage="1" sqref="Q10:Q16" xr:uid="{40AA9EB8-719C-4714-B465-3DA0DC483C22}">
      <formula1>$BD$14:$BD$109</formula1>
    </dataValidation>
    <dataValidation type="custom" allowBlank="1" showErrorMessage="1" sqref="N8 N10:N16 S9:S16 M20 L21 R22 Y22" xr:uid="{E40DCCCA-D891-4B37-A8AA-A5E8170EF3B8}">
      <formula1>""" """</formula1>
    </dataValidation>
    <dataValidation type="list" allowBlank="1" showErrorMessage="1" sqref="P10:P16" xr:uid="{44E576EC-13B5-4B64-8243-7DAC4CE80F2B}">
      <formula1>$AY$14:$AY$109</formula1>
    </dataValidation>
    <dataValidation type="list" allowBlank="1" showInputMessage="1" showErrorMessage="1" sqref="G10:G16" xr:uid="{20A4BA82-D848-4F56-9435-AE63063D1699}">
      <formula1>$AY$14:$AY$109</formula1>
    </dataValidation>
    <dataValidation type="list" allowBlank="1" showInputMessage="1" showErrorMessage="1" sqref="H10:H16" xr:uid="{690AD64F-A44C-4A8B-8040-753C5A6ED6E6}">
      <formula1>$AZ$14:$AZ$109</formula1>
    </dataValidation>
    <dataValidation type="list" allowBlank="1" showInputMessage="1" showErrorMessage="1" sqref="I10:I16" xr:uid="{8388A74A-5EA4-499A-AA0D-E76A43BE6097}">
      <formula1>$BA$14:$BA$109</formula1>
    </dataValidation>
    <dataValidation type="list" allowBlank="1" showInputMessage="1" showErrorMessage="1" sqref="J10:J16" xr:uid="{7F41BF6E-C1A7-4A23-B3F9-D3FE0A1636BA}">
      <formula1>$BB$14:$BB$109</formula1>
    </dataValidation>
    <dataValidation type="list" allowBlank="1" showInputMessage="1" showErrorMessage="1" sqref="K10:K16" xr:uid="{0E76D94F-1EE8-4CA3-8665-89DD45EA932B}">
      <formula1>$BC$14:$BC$109</formula1>
    </dataValidation>
    <dataValidation type="list" allowBlank="1" showInputMessage="1" showErrorMessage="1" sqref="L10:L16" xr:uid="{9CDED7BC-56AF-48C7-A93C-4A9F3892E0AA}">
      <formula1>$BD$14:$BD$109</formula1>
    </dataValidation>
    <dataValidation type="list" allowBlank="1" showInputMessage="1" showErrorMessage="1" sqref="C10:C16" xr:uid="{5CB146D7-7E3D-4B58-9764-F4C2E7A0FEAD}">
      <formula1>$BE$18:$BE$23</formula1>
    </dataValidation>
    <dataValidation type="list" allowBlank="1" showInputMessage="1" showErrorMessage="1" sqref="D10:D16 F10:F16" xr:uid="{BE50285A-8B21-4F59-93DD-094AC1AA284B}">
      <formula1>$BF$18:$BF$110</formula1>
    </dataValidation>
    <dataValidation type="list" allowBlank="1" showInputMessage="1" showErrorMessage="1" sqref="E10:E16" xr:uid="{1670CF15-3912-4C5D-8E29-A578ACCC45F9}">
      <formula1>$BH$13:$BH$21</formula1>
    </dataValidation>
  </dataValidations>
  <pageMargins left="0.7" right="0.7" top="0.75" bottom="0.75" header="0.3" footer="0.3"/>
  <pageSetup scale="59" orientation="landscape" r:id="rId1"/>
  <rowBreaks count="1" manualBreakCount="1">
    <brk id="55" max="19" man="1"/>
  </rowBreaks>
  <colBreaks count="1" manualBreakCount="1">
    <brk id="20" max="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WEEKLY 22-23</vt:lpstr>
      <vt:lpstr>'WEEKLY 22-23'!Print_Area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Reed</dc:creator>
  <cp:lastModifiedBy>Williams, Tracy {Payroll}</cp:lastModifiedBy>
  <cp:lastPrinted>2022-08-19T19:39:25Z</cp:lastPrinted>
  <dcterms:created xsi:type="dcterms:W3CDTF">2006-02-07T14:07:30Z</dcterms:created>
  <dcterms:modified xsi:type="dcterms:W3CDTF">2024-05-06T14:22:44Z</dcterms:modified>
</cp:coreProperties>
</file>